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701" activeTab="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</sheets>
  <definedNames>
    <definedName name="_xlnm.Print_Area" localSheetId="1">სამშენებლო!$A$1:$K$82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8" l="1"/>
  <c r="H42" i="18"/>
  <c r="F42" i="18"/>
  <c r="J41" i="18"/>
  <c r="H41" i="18"/>
  <c r="F41" i="18"/>
  <c r="K41" i="18" l="1"/>
  <c r="K42" i="18"/>
  <c r="J47" i="18"/>
  <c r="H47" i="18"/>
  <c r="F47" i="18"/>
  <c r="J46" i="18"/>
  <c r="H46" i="18"/>
  <c r="F46" i="18"/>
  <c r="K46" i="18" l="1"/>
  <c r="K47" i="18"/>
  <c r="J65" i="18"/>
  <c r="H65" i="18"/>
  <c r="F65" i="18"/>
  <c r="K65" i="18" s="1"/>
  <c r="J64" i="18"/>
  <c r="H64" i="18"/>
  <c r="F64" i="18"/>
  <c r="K64" i="18" l="1"/>
  <c r="J60" i="14" l="1"/>
  <c r="H60" i="14"/>
  <c r="F60" i="14"/>
  <c r="J59" i="14"/>
  <c r="H59" i="14"/>
  <c r="F59" i="14"/>
  <c r="K59" i="14" s="1"/>
  <c r="J58" i="14"/>
  <c r="H58" i="14"/>
  <c r="F58" i="14"/>
  <c r="J57" i="14"/>
  <c r="K57" i="14" s="1"/>
  <c r="H57" i="14"/>
  <c r="F57" i="14"/>
  <c r="J55" i="14"/>
  <c r="H55" i="14"/>
  <c r="F55" i="14"/>
  <c r="J54" i="14"/>
  <c r="H54" i="14"/>
  <c r="F54" i="14"/>
  <c r="K54" i="14" s="1"/>
  <c r="J53" i="14"/>
  <c r="H53" i="14"/>
  <c r="F53" i="14"/>
  <c r="J52" i="14"/>
  <c r="H52" i="14"/>
  <c r="F52" i="14"/>
  <c r="K52" i="14" s="1"/>
  <c r="J51" i="14"/>
  <c r="H51" i="14"/>
  <c r="F51" i="14"/>
  <c r="J50" i="14"/>
  <c r="H50" i="14"/>
  <c r="K50" i="14" s="1"/>
  <c r="F50" i="14"/>
  <c r="J49" i="14"/>
  <c r="H49" i="14"/>
  <c r="F49" i="14"/>
  <c r="J48" i="14"/>
  <c r="H48" i="14"/>
  <c r="F48" i="14"/>
  <c r="J47" i="14"/>
  <c r="H47" i="14"/>
  <c r="F47" i="14"/>
  <c r="J45" i="14"/>
  <c r="H45" i="14"/>
  <c r="F45" i="14"/>
  <c r="J44" i="14"/>
  <c r="H44" i="14"/>
  <c r="F44" i="14"/>
  <c r="K44" i="14" s="1"/>
  <c r="J42" i="14"/>
  <c r="H42" i="14"/>
  <c r="F42" i="14"/>
  <c r="J41" i="14"/>
  <c r="H41" i="14"/>
  <c r="K41" i="14" s="1"/>
  <c r="F41" i="14"/>
  <c r="J40" i="14"/>
  <c r="H40" i="14"/>
  <c r="F40" i="14"/>
  <c r="J39" i="14"/>
  <c r="H39" i="14"/>
  <c r="F39" i="14"/>
  <c r="J38" i="14"/>
  <c r="H38" i="14"/>
  <c r="F38" i="14"/>
  <c r="J37" i="14"/>
  <c r="H37" i="14"/>
  <c r="F37" i="14"/>
  <c r="J35" i="14"/>
  <c r="H35" i="14"/>
  <c r="F35" i="14"/>
  <c r="J34" i="14"/>
  <c r="H34" i="14"/>
  <c r="F34" i="14"/>
  <c r="K34" i="14" s="1"/>
  <c r="J33" i="14"/>
  <c r="H33" i="14"/>
  <c r="F33" i="14"/>
  <c r="J32" i="14"/>
  <c r="H32" i="14"/>
  <c r="F32" i="14"/>
  <c r="J31" i="14"/>
  <c r="H31" i="14"/>
  <c r="F31" i="14"/>
  <c r="J30" i="14"/>
  <c r="H30" i="14"/>
  <c r="F30" i="14"/>
  <c r="J29" i="14"/>
  <c r="H29" i="14"/>
  <c r="F29" i="14"/>
  <c r="J28" i="14"/>
  <c r="H28" i="14"/>
  <c r="F28" i="14"/>
  <c r="K28" i="14" s="1"/>
  <c r="J27" i="14"/>
  <c r="H27" i="14"/>
  <c r="F27" i="14"/>
  <c r="J25" i="14"/>
  <c r="H25" i="14"/>
  <c r="K25" i="14" s="1"/>
  <c r="F25" i="14"/>
  <c r="J24" i="14"/>
  <c r="H24" i="14"/>
  <c r="F24" i="14"/>
  <c r="J23" i="14"/>
  <c r="H23" i="14"/>
  <c r="F23" i="14"/>
  <c r="J22" i="14"/>
  <c r="H22" i="14"/>
  <c r="F22" i="14"/>
  <c r="J21" i="14"/>
  <c r="H21" i="14"/>
  <c r="F21" i="14"/>
  <c r="J20" i="14"/>
  <c r="H20" i="14"/>
  <c r="F20" i="14"/>
  <c r="K20" i="14" s="1"/>
  <c r="J19" i="14"/>
  <c r="H19" i="14"/>
  <c r="F19" i="14"/>
  <c r="J18" i="14"/>
  <c r="H18" i="14"/>
  <c r="F18" i="14"/>
  <c r="K18" i="14" s="1"/>
  <c r="J17" i="14"/>
  <c r="H17" i="14"/>
  <c r="F17" i="14"/>
  <c r="K17" i="14" s="1"/>
  <c r="J15" i="14"/>
  <c r="H15" i="14"/>
  <c r="F15" i="14"/>
  <c r="J14" i="14"/>
  <c r="K14" i="14" s="1"/>
  <c r="H14" i="14"/>
  <c r="F14" i="14"/>
  <c r="J13" i="14"/>
  <c r="H13" i="14"/>
  <c r="F13" i="14"/>
  <c r="J12" i="14"/>
  <c r="H12" i="14"/>
  <c r="F12" i="14"/>
  <c r="K23" i="14" l="1"/>
  <c r="K30" i="14"/>
  <c r="K37" i="14"/>
  <c r="K48" i="14"/>
  <c r="K32" i="14"/>
  <c r="K27" i="14"/>
  <c r="K29" i="14"/>
  <c r="K39" i="14"/>
  <c r="K51" i="14"/>
  <c r="K53" i="14"/>
  <c r="K12" i="14"/>
  <c r="K35" i="14"/>
  <c r="K60" i="14"/>
  <c r="K19" i="14"/>
  <c r="K21" i="14"/>
  <c r="K42" i="14"/>
  <c r="K45" i="14"/>
  <c r="H61" i="14"/>
  <c r="K62" i="14" s="1"/>
  <c r="K15" i="14"/>
  <c r="K24" i="14"/>
  <c r="K33" i="14"/>
  <c r="K40" i="14"/>
  <c r="K49" i="14"/>
  <c r="K58" i="14"/>
  <c r="J61" i="14"/>
  <c r="F61" i="14"/>
  <c r="K13" i="14"/>
  <c r="K22" i="14"/>
  <c r="K31" i="14"/>
  <c r="K38" i="14"/>
  <c r="K47" i="14"/>
  <c r="K55" i="14"/>
  <c r="K61" i="14" l="1"/>
  <c r="K63" i="14" s="1"/>
  <c r="K64" i="14" s="1"/>
  <c r="K65" i="14" s="1"/>
  <c r="K66" i="14"/>
  <c r="K67" i="14" s="1"/>
  <c r="J53" i="18" l="1"/>
  <c r="H53" i="18"/>
  <c r="F53" i="18"/>
  <c r="J52" i="18"/>
  <c r="H52" i="18"/>
  <c r="F52" i="18"/>
  <c r="K52" i="18" s="1"/>
  <c r="J32" i="18"/>
  <c r="H32" i="18"/>
  <c r="F32" i="18"/>
  <c r="J31" i="18"/>
  <c r="H31" i="18"/>
  <c r="F31" i="18"/>
  <c r="K31" i="18" s="1"/>
  <c r="J19" i="18"/>
  <c r="H19" i="18"/>
  <c r="F19" i="18"/>
  <c r="J14" i="18"/>
  <c r="H14" i="18"/>
  <c r="F14" i="18"/>
  <c r="K32" i="18" l="1"/>
  <c r="K53" i="18"/>
  <c r="K14" i="18"/>
  <c r="K19" i="18"/>
  <c r="J30" i="18"/>
  <c r="H30" i="18"/>
  <c r="F30" i="18"/>
  <c r="J62" i="18"/>
  <c r="H62" i="18"/>
  <c r="F62" i="18"/>
  <c r="J61" i="18"/>
  <c r="H61" i="18"/>
  <c r="F61" i="18"/>
  <c r="K30" i="18" l="1"/>
  <c r="K62" i="18"/>
  <c r="K61" i="18"/>
  <c r="J68" i="18"/>
  <c r="H68" i="18"/>
  <c r="F68" i="18"/>
  <c r="K68" i="18" l="1"/>
  <c r="J70" i="18"/>
  <c r="H70" i="18"/>
  <c r="F70" i="18"/>
  <c r="J69" i="18"/>
  <c r="H69" i="18"/>
  <c r="F69" i="18"/>
  <c r="J67" i="18"/>
  <c r="H67" i="18"/>
  <c r="F67" i="18"/>
  <c r="J66" i="18"/>
  <c r="H66" i="18"/>
  <c r="F66" i="18"/>
  <c r="J63" i="18"/>
  <c r="H63" i="18"/>
  <c r="F63" i="18"/>
  <c r="J59" i="18"/>
  <c r="H59" i="18"/>
  <c r="F59" i="18"/>
  <c r="J58" i="18"/>
  <c r="H58" i="18"/>
  <c r="F58" i="18"/>
  <c r="J57" i="18"/>
  <c r="H57" i="18"/>
  <c r="F57" i="18"/>
  <c r="J55" i="18"/>
  <c r="H55" i="18"/>
  <c r="F55" i="18"/>
  <c r="J54" i="18"/>
  <c r="H54" i="18"/>
  <c r="F54" i="18"/>
  <c r="J51" i="18"/>
  <c r="H51" i="18"/>
  <c r="F51" i="18"/>
  <c r="J50" i="18"/>
  <c r="H50" i="18"/>
  <c r="F50" i="18"/>
  <c r="J49" i="18"/>
  <c r="H49" i="18"/>
  <c r="F49" i="18"/>
  <c r="J48" i="18"/>
  <c r="H48" i="18"/>
  <c r="F48" i="18"/>
  <c r="J45" i="18"/>
  <c r="H45" i="18"/>
  <c r="F45" i="18"/>
  <c r="J44" i="18"/>
  <c r="H44" i="18"/>
  <c r="F44" i="18"/>
  <c r="J40" i="18"/>
  <c r="H40" i="18"/>
  <c r="F40" i="18"/>
  <c r="J39" i="18"/>
  <c r="H39" i="18"/>
  <c r="F39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3" i="18"/>
  <c r="H33" i="18"/>
  <c r="F33" i="18"/>
  <c r="J29" i="18"/>
  <c r="H29" i="18"/>
  <c r="F29" i="18"/>
  <c r="J28" i="18"/>
  <c r="H28" i="18"/>
  <c r="F28" i="18"/>
  <c r="J27" i="18"/>
  <c r="H27" i="18"/>
  <c r="F27" i="18"/>
  <c r="J26" i="18"/>
  <c r="H26" i="18"/>
  <c r="F26" i="18"/>
  <c r="J25" i="18"/>
  <c r="H25" i="18"/>
  <c r="F25" i="18"/>
  <c r="J24" i="18"/>
  <c r="H24" i="18"/>
  <c r="F24" i="18"/>
  <c r="J22" i="18"/>
  <c r="H22" i="18"/>
  <c r="F22" i="18"/>
  <c r="J21" i="18"/>
  <c r="H21" i="18"/>
  <c r="F21" i="18"/>
  <c r="J20" i="18"/>
  <c r="H20" i="18"/>
  <c r="F20" i="18"/>
  <c r="J18" i="18"/>
  <c r="H18" i="18"/>
  <c r="F18" i="18"/>
  <c r="J17" i="18"/>
  <c r="H17" i="18"/>
  <c r="F17" i="18"/>
  <c r="J16" i="18"/>
  <c r="H16" i="18"/>
  <c r="F16" i="18"/>
  <c r="J15" i="18"/>
  <c r="H15" i="18"/>
  <c r="F15" i="18"/>
  <c r="J13" i="18"/>
  <c r="H13" i="18"/>
  <c r="F13" i="18"/>
  <c r="J12" i="18"/>
  <c r="H12" i="18"/>
  <c r="F12" i="18"/>
  <c r="J11" i="18"/>
  <c r="H11" i="18"/>
  <c r="F11" i="18"/>
  <c r="F71" i="18" l="1"/>
  <c r="K28" i="18"/>
  <c r="K38" i="18"/>
  <c r="K51" i="18"/>
  <c r="K13" i="18"/>
  <c r="K17" i="18"/>
  <c r="K37" i="18"/>
  <c r="K22" i="18"/>
  <c r="K33" i="18"/>
  <c r="K55" i="18"/>
  <c r="K69" i="18"/>
  <c r="K66" i="18"/>
  <c r="K63" i="18"/>
  <c r="K58" i="18"/>
  <c r="K50" i="18"/>
  <c r="K45" i="18"/>
  <c r="K40" i="18"/>
  <c r="K12" i="18"/>
  <c r="K27" i="18"/>
  <c r="K25" i="18"/>
  <c r="K20" i="18"/>
  <c r="K15" i="18"/>
  <c r="K18" i="18"/>
  <c r="K48" i="18"/>
  <c r="K59" i="18"/>
  <c r="K16" i="18"/>
  <c r="K24" i="18"/>
  <c r="K35" i="18"/>
  <c r="K44" i="18"/>
  <c r="K57" i="18"/>
  <c r="K70" i="18"/>
  <c r="K11" i="18"/>
  <c r="K26" i="18"/>
  <c r="K36" i="18"/>
  <c r="K49" i="18"/>
  <c r="K21" i="18"/>
  <c r="K29" i="18"/>
  <c r="K39" i="18"/>
  <c r="K54" i="18"/>
  <c r="K67" i="18"/>
  <c r="H5" i="14" l="1"/>
  <c r="D10" i="5" l="1"/>
  <c r="H71" i="18" l="1"/>
  <c r="J71" i="18"/>
  <c r="K71" i="18" l="1"/>
  <c r="K72" i="18" s="1"/>
  <c r="K73" i="18" s="1"/>
  <c r="K74" i="18" s="1"/>
  <c r="K75" i="18" s="1"/>
  <c r="K76" i="18" l="1"/>
  <c r="K77" i="18" s="1"/>
  <c r="D9" i="5" l="1"/>
  <c r="D11" i="5" s="1"/>
  <c r="I5" i="18"/>
</calcChain>
</file>

<file path=xl/sharedStrings.xml><?xml version="1.0" encoding="utf-8"?>
<sst xmlns="http://schemas.openxmlformats.org/spreadsheetml/2006/main" count="285" uniqueCount="165">
  <si>
    <t>#</t>
  </si>
  <si>
    <t>6=4*5</t>
  </si>
  <si>
    <t>8=4*7</t>
  </si>
  <si>
    <t>10=4*9</t>
  </si>
  <si>
    <t>11=6+8+10</t>
  </si>
  <si>
    <t xml:space="preserve">N # </t>
  </si>
  <si>
    <t>ც</t>
  </si>
  <si>
    <t>შესასვლელში ფეხის საწმენდი ხალიჩის მოწყობა ალუმინის ჩარჩოთი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</si>
  <si>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</si>
  <si>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</si>
  <si>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</si>
  <si>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</si>
  <si>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</si>
  <si>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</si>
  <si>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</si>
  <si>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</si>
  <si>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</si>
  <si>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</si>
  <si>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</si>
  <si>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</si>
  <si>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</si>
  <si>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</si>
  <si>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</si>
  <si>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</si>
  <si>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</si>
  <si>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>როზეტი დამიწების კონტაქტით თეთრი</t>
  </si>
  <si>
    <t>კომპიუტერის  როზეტი 2-იანი (კედელში სამონტაჟო) cat-5</t>
  </si>
  <si>
    <t>კომპიუტერული ქსელი</t>
  </si>
  <si>
    <t>მ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</si>
  <si>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</si>
  <si>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</si>
  <si>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</si>
  <si>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</si>
  <si>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</si>
  <si>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</si>
  <si>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</si>
  <si>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</si>
  <si>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</si>
  <si>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</si>
  <si>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</si>
  <si>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</si>
  <si>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</si>
  <si>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</si>
  <si>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</si>
  <si>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</si>
  <si>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</si>
  <si>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</si>
  <si>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</si>
  <si>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</si>
  <si>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ქ/ც მოჭიმვის დემონტაჟი (კონსტრუქციამდე საჭიროებისამებრ)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</si>
  <si>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</si>
  <si>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</si>
  <si>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</si>
  <si>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</si>
  <si>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</si>
  <si>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</si>
  <si>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</si>
  <si>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</si>
  <si>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</si>
  <si>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</si>
  <si>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</si>
  <si>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</si>
  <si>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</si>
  <si>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</si>
  <si>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შპალერის დემონტაჟი</t>
  </si>
  <si>
    <t>ჟალუზების დემონტაჟი</t>
  </si>
  <si>
    <t>კარებების დემონტაჟი</t>
  </si>
  <si>
    <t>კედლები და ტიხრები (თაბშირმუყაო და ფურნიტურა KNAUF ის ფირმის)</t>
  </si>
  <si>
    <t xml:space="preserve">ტიხრის მოწყობა თაბაშირმუყაოს ფილით, იზოლაციით </t>
  </si>
  <si>
    <t>თაბაშირ-მუყაოს კედლების ამოჭრა კაბელების დასამალად (საჭიროებისამებრ) მთელ ფართში</t>
  </si>
  <si>
    <t>საკვანძეში არსებული კერამიკული ფილების აღდგენა დაფუგვა</t>
  </si>
  <si>
    <t>კერამიკული ფილების მოწყობა (არსებულის მსგავსი)</t>
  </si>
  <si>
    <t xml:space="preserve">კედლების დამუშავება და მაღალი ხარისხით შეღებვა, საღებავი nutria 18    (დამკვეთთან შეთანხმებით) </t>
  </si>
  <si>
    <t>ოპერატორების უკანა კედლის დეკორატიული ღებვა დიზაინის მიხედვით სპეციალური საღებავებით (ral 3020, palazzo 360, patina 120, ral 4008) (ყველა საჭირო მასალით)</t>
  </si>
  <si>
    <t>ალუმინის კუთხოვანები კიბის საფეხურებისთვის (დამკვეთთან შეთანხმებით) (საჭიროებისამებრ)</t>
  </si>
  <si>
    <t>არსებული მდფ - ის კარის აღდგენა, საკეტით და სახელურით შეცვლა (საჭიროებისამებრ)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</si>
  <si>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</si>
  <si>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 xml:space="preserve">არსებული ცენტრალური კარის (ფურნიტურით) და ვიტრაჟის  განახლება შეკეთება  (დამკვეთთან შეთანხმებით) </t>
  </si>
  <si>
    <t>10მმ ნაწრთობი მინის ტიხარი სპაიდერებით დამაგრებული (დამკვეთთან შეთანხმებით) დაბურული (არსებული მინის დემონტაჟით საჭიროებისამებრ)</t>
  </si>
  <si>
    <t>შვეიცარის მოწყობა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</si>
  <si>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</si>
  <si>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</si>
  <si>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თაბაშირ-მუყაოს ჭერის დამუშავება და მაღალი ხარისხით ღებვა საღებავი nutria 18    (დამკვეთთან შეთანხმებით) (რიგელები ქვედა მხარე)</t>
  </si>
  <si>
    <t>გამწოვი ვენტილატორი</t>
  </si>
  <si>
    <t>სარკე (საჭიროებისამებრ)</t>
  </si>
  <si>
    <t>რემონტის მიმდინარეობისას  ავეჯის და ტექნიკის შეფუთვა, ასევე ავეჯის გადაადგილება და უკან დაბრუნება</t>
  </si>
  <si>
    <t>კომ</t>
  </si>
  <si>
    <t xml:space="preserve">რემონტის დასრულების შემდეგ ფართის და  მიმდებარე  ტერიტორიის გენერალური დალაგება/დასუფთავება +  ვიტაჟების/ვიტრინების  წმენდა შიგნიდან  + გარედან </t>
  </si>
  <si>
    <t>კომპ.</t>
  </si>
  <si>
    <t>ობიექტის დასახელება: "ლიბერთი ბანკის" სც, ქ. თბილისი:  გლდანი 147</t>
  </si>
  <si>
    <t xml:space="preserve">      ობიექტის დასახელება: "ლიბერთი", ქ.თბილისი: გლდანი 147</t>
  </si>
  <si>
    <t>გრანიტის დაზიანებული ფილების აღდგენა არსებულის მსგავსი ფილებით (დამკვეთთან შეთანხმებით) (საჭიროებისამებრ)</t>
  </si>
  <si>
    <t>კერამო გრანიტი ფილების დემონტაჟი (საჭიროებისამებრ)</t>
  </si>
  <si>
    <t>გრანიტის პლინტუსის მოწყობა/გამაგრება (საჭიროებისამებრ)</t>
  </si>
  <si>
    <t>ამსტრონგის შეკიდული ჭერის მოწყობა ნესტგამძლე ფილებით (საჭიროებისამებრ)</t>
  </si>
  <si>
    <t>არსებული ალუმინის მოაჯირის გამაგრება (შიდა)</t>
  </si>
  <si>
    <t>რადიატორების დემონტაჟი/მონტაჟი (სამღებრო სამუშაოებისთვის)</t>
  </si>
  <si>
    <t>წყლის შემრევი და კუთხის ვენტილებით კომპლექტში. (საჭიროებისამებრ). ბრენდი: Grohe</t>
  </si>
  <si>
    <t>რადიატორების შეღებვა (საჭიროებისამებრ)</t>
  </si>
  <si>
    <t>არსებული თაბაშირ მუყაოს კედლების აღდგენა (საკომუნიკაციო არხებისთვის, ასევე დაზიანებული ფილების. საჭიროებისამებრ)</t>
  </si>
  <si>
    <t>არსებული რკინის კარის დაზიანებული ადგილების აღდგენა ლითონით და დამუშავება. საკეტით და სახელურით (საჭიროებისამებრ)</t>
  </si>
  <si>
    <t>არსებული ამსტრონგის შეკიდული ჭერის პროფილების და ფილების გაწმენდა შეკეთება (დამკვეთთან შეთანხმებით) (საჭიროებისამებრ)</t>
  </si>
  <si>
    <t>პოდიუმის დემონტაჟი</t>
  </si>
  <si>
    <t>არსებული გარე ბაქნის დემონტაჟი (ბეტონი)</t>
  </si>
  <si>
    <t xml:space="preserve"> ბანკომატის ვიტრაჟის დემონტაჟი</t>
  </si>
  <si>
    <t>ბლოკის კედლის დემონტაჟი ბანკომატებთან (საჭიროებისამებრ)</t>
  </si>
  <si>
    <t>არსებული ამსტრონგის ფილების დემონტაჟი/მონტაჟი კომუნიკაციების გასაყვანად მთელ ფართში (საჭიროებისამებრ)</t>
  </si>
  <si>
    <t>ბანკომატის ღიობის ამოშენება ბლოკით</t>
  </si>
  <si>
    <t>ალუმინის ვიტრაჟის მოწყობა არსებულის მსგავსი მასალით (დამკვეთთან შეთანხმებით) (საჭიროებისამებრ)</t>
  </si>
  <si>
    <t>ვიტრაჟში ბანკომატის ღიობის ამოჭრა (დამკვეთთან შეთანხმებით)</t>
  </si>
  <si>
    <t>კონდიციონერის მილების დამალვა (ჩასმა კედელში/გიფსოს კორობში)</t>
  </si>
  <si>
    <t xml:space="preserve">კაბელი ორმაგი იზოლაციით NYM  3X1.5მმ2  </t>
  </si>
  <si>
    <t>კაბელი ორმაგი იზოლაციით NYM 3X4.0მმ2</t>
  </si>
  <si>
    <t>კაბელი ორმაგი იზოლაციით NYM 5X10.0მმ2</t>
  </si>
  <si>
    <t>სამონტაჟო მასალა</t>
  </si>
  <si>
    <t xml:space="preserve">საინსტ. გოფრ. მილი (D20მმ) </t>
  </si>
  <si>
    <t>საინსტ. გოფრ. მილი (D32მმ)</t>
  </si>
  <si>
    <t xml:space="preserve">გამანაწილებელი კოლოფი  </t>
  </si>
  <si>
    <t>კლემა ჩასარჭობი 3-ანი</t>
  </si>
  <si>
    <t>კლემა ჩასარჭობი 4-ანი</t>
  </si>
  <si>
    <t>კლემა ჩასარჭობი 5-ანი</t>
  </si>
  <si>
    <t>კაბელის შემკვრელი თეთრი</t>
  </si>
  <si>
    <t xml:space="preserve">შემკვრელის დამჭერი ბეტონის 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</si>
  <si>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</si>
  <si>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</si>
  <si>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ფაზების გადამრთველი 3x63ა (მბრუნავი სახელურით ,,პაკეტნიკი")</t>
  </si>
  <si>
    <t>ნათურა მწვანე 230ვ ბუდით</t>
  </si>
  <si>
    <t>შილდიკი ON - OFF</t>
  </si>
  <si>
    <t>C კლასის გადაძაბვიდან და III,IV კლასი მეხისგან დაცვა 20kA, 280V</t>
  </si>
  <si>
    <t>დნ. მცველის ამომრთველიანი ბუდე 50A-მდე</t>
  </si>
  <si>
    <t>დნობადი მცველი 50ა</t>
  </si>
  <si>
    <t>დაბინდების რელე (Foto relay)</t>
  </si>
  <si>
    <t>ფარის მაკომპლექტებლები</t>
  </si>
  <si>
    <t>კომპლ.</t>
  </si>
  <si>
    <t>დამიწების მოწყობა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</si>
  <si>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</si>
  <si>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ტექნიკური როზეტი გენერატორისთვის 3პ 63</t>
  </si>
  <si>
    <t>როზეტი დამიწების კონტაქტით გარე მონტაჟის 2-ნი (ბანკომატისთვის  მითერისთვის ფეი-აპარატისთვის და სავალუტო ტაბლოსთვის ჭერში)</t>
  </si>
  <si>
    <t>1-იანი ჩამრთველი</t>
  </si>
  <si>
    <t>2-იანი ჩამრთველი</t>
  </si>
  <si>
    <t>2-იანი გადამრთველი</t>
  </si>
  <si>
    <t>სანათები - მხოლოდ  მონტაჟი სანათებს აწვდის  დამკვეთი</t>
  </si>
  <si>
    <t>საევაკუაციო გასასვლელის მაჩვენებელი აკუმულატორით (ექსიტი)</t>
  </si>
  <si>
    <t>კომპიუტერული და სატელოფონო ქსელის კაბელი (CAT6)</t>
  </si>
  <si>
    <t>რეკი, 19" 24 მოდული (24U 1000X600X770MM)</t>
  </si>
  <si>
    <t>კაბელის ორგანაიზერი (JB01 Cable Management 1U )</t>
  </si>
  <si>
    <t>რეკის როზეტების გამანაწილებელი (LN-PRZ-EKO-1U6P)</t>
  </si>
  <si>
    <t>პაჩპანელი, 24 პორტი, CAT5 (KD-PP30-STP-C6-24P,)</t>
  </si>
  <si>
    <t>პაჩკორდი (Cat5, UTP  0.5m)</t>
  </si>
  <si>
    <t>კომპიუტერის  როზეტი 1-იანი (კედელში სამონტაჟო) cat-5</t>
  </si>
  <si>
    <t>კომპიუტერის როზეტი გარე მონტაჟის 2-ნი (ბანკომატებისთვის, მითერისთვის და სავალუტო ტაბლოსთვის)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</si>
  <si>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</si>
  <si>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</si>
  <si>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</si>
  <si>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ობიექტის დასახელება: "ლიბერთი" ქ.თბილისი: გლდანი  147</t>
  </si>
  <si>
    <t xml:space="preserve"> აგრეგატების სამონტაჟო და დამხმარე მასალები (მონტაჟი შენობის უკანა კედელზე)</t>
  </si>
  <si>
    <t>ფასადის დამუშავება დაშპაკვლა, დაბრიზგვა, შეღებვა  (ფასადის საღებავით ფერი დამკვეთთან შეთანხმებით) (წინა და უკანა მხარე)</t>
  </si>
  <si>
    <t>არსებული კარის ღებვა თეთრ ფრად (რკინა, მდფ)</t>
  </si>
  <si>
    <t>არსებული ალუმინის კარის აღდგენა, საკეტით და სახელურით შეცვლა (საჭიროებისამებრ)</t>
  </si>
  <si>
    <t>არსებული ფასადის ფანჯრების რევიზია, საკეტის და სახელურის შეცვლა (საჭიროებისამებრ)</t>
  </si>
  <si>
    <t>კიბის ბაქნის და პანდუსის მოწყობა ბეტონით (დამკვეთთან შეთანხმებით)</t>
  </si>
  <si>
    <t>კიბის ბაქნის და პანდუსის მოპირკეთება დაბრუშატკებული ბაზალიტის ფილებით  (დამკვეთთან შეთანხმებით)</t>
  </si>
  <si>
    <t>ამსტრონგის პანელური ლედ სანათი 60/60 მაქს 40ვტ (4000 K)</t>
  </si>
  <si>
    <t>ფასადის შელესვა (ბანკომატებთან, საჭიროებისამებრ)</t>
  </si>
  <si>
    <t>24-იანი სპლიტ კონდიციონერი (შიდა და გარე ბლოკი)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</si>
</sst>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9"/>
      <color theme="3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  <charset val="1"/>
    </font>
    <font>
      <b/>
      <sz val="9"/>
      <color indexed="8"/>
      <name val="AcadNusx"/>
      <charset val="1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name val="AcadNusx"/>
      <charset val="1"/>
    </font>
    <font>
      <sz val="9"/>
      <color indexed="8"/>
      <name val="Calibri"/>
      <family val="2"/>
      <charset val="1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cadNusx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94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justify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5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6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8" fillId="0" borderId="0" xfId="0" applyFont="1" applyAlignment="1"/>
    <xf numFmtId="4" fontId="16" fillId="0" borderId="0" xfId="0" applyNumberFormat="1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Fill="1" applyAlignment="1"/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5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2" fontId="19" fillId="0" borderId="0" xfId="0" applyNumberFormat="1" applyFont="1" applyAlignment="1" applyProtection="1">
      <alignment wrapText="1"/>
    </xf>
    <xf numFmtId="0" fontId="19" fillId="0" borderId="0" xfId="0" applyNumberFormat="1" applyFont="1" applyProtection="1"/>
    <xf numFmtId="0" fontId="19" fillId="2" borderId="0" xfId="0" applyFont="1" applyFill="1" applyAlignment="1"/>
    <xf numFmtId="0" fontId="20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vertical="center" wrapText="1"/>
    </xf>
    <xf numFmtId="0" fontId="22" fillId="6" borderId="8" xfId="0" applyFont="1" applyFill="1" applyBorder="1" applyAlignment="1" applyProtection="1">
      <alignment horizontal="center"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4" fontId="22" fillId="0" borderId="8" xfId="0" applyNumberFormat="1" applyFont="1" applyBorder="1" applyAlignment="1" applyProtection="1">
      <alignment horizontal="center" vertical="center"/>
      <protection locked="0"/>
    </xf>
    <xf numFmtId="4" fontId="22" fillId="0" borderId="8" xfId="0" applyNumberFormat="1" applyFont="1" applyBorder="1" applyAlignment="1" applyProtection="1">
      <alignment horizontal="center" vertical="center"/>
    </xf>
    <xf numFmtId="4" fontId="22" fillId="0" borderId="9" xfId="0" applyNumberFormat="1" applyFont="1" applyBorder="1" applyAlignment="1" applyProtection="1">
      <alignment horizontal="center" vertical="center"/>
    </xf>
    <xf numFmtId="2" fontId="22" fillId="2" borderId="8" xfId="0" applyNumberFormat="1" applyFont="1" applyFill="1" applyBorder="1" applyAlignment="1" applyProtection="1">
      <alignment vertical="center" wrapText="1"/>
    </xf>
    <xf numFmtId="0" fontId="22" fillId="0" borderId="8" xfId="0" applyFont="1" applyFill="1" applyBorder="1" applyAlignment="1" applyProtection="1">
      <alignment horizontal="center" vertical="center"/>
    </xf>
    <xf numFmtId="0" fontId="22" fillId="6" borderId="8" xfId="0" applyFont="1" applyFill="1" applyBorder="1" applyAlignment="1" applyProtection="1">
      <alignment horizontal="center" vertical="center" wrapText="1"/>
    </xf>
    <xf numFmtId="2" fontId="22" fillId="5" borderId="8" xfId="0" applyNumberFormat="1" applyFont="1" applyFill="1" applyBorder="1" applyAlignment="1" applyProtection="1">
      <alignment horizontal="left" vertical="center" wrapText="1"/>
    </xf>
    <xf numFmtId="2" fontId="22" fillId="6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2" fontId="22" fillId="6" borderId="8" xfId="0" applyNumberFormat="1" applyFont="1" applyFill="1" applyBorder="1" applyAlignment="1" applyProtection="1">
      <alignment vertical="center" wrapText="1"/>
    </xf>
    <xf numFmtId="2" fontId="23" fillId="7" borderId="8" xfId="0" applyNumberFormat="1" applyFont="1" applyFill="1" applyBorder="1" applyAlignment="1" applyProtection="1">
      <alignment horizontal="center" vertical="center" wrapText="1"/>
    </xf>
    <xf numFmtId="0" fontId="22" fillId="7" borderId="8" xfId="0" applyFont="1" applyFill="1" applyBorder="1" applyAlignment="1" applyProtection="1">
      <alignment horizontal="center" vertical="center"/>
    </xf>
    <xf numFmtId="4" fontId="22" fillId="7" borderId="8" xfId="0" applyNumberFormat="1" applyFont="1" applyFill="1" applyBorder="1" applyAlignment="1" applyProtection="1">
      <alignment horizontal="center" vertical="center"/>
      <protection locked="0"/>
    </xf>
    <xf numFmtId="4" fontId="22" fillId="7" borderId="8" xfId="0" applyNumberFormat="1" applyFont="1" applyFill="1" applyBorder="1" applyAlignment="1" applyProtection="1">
      <alignment horizontal="center" vertical="center"/>
    </xf>
    <xf numFmtId="4" fontId="22" fillId="7" borderId="9" xfId="0" applyNumberFormat="1" applyFont="1" applyFill="1" applyBorder="1" applyAlignment="1" applyProtection="1">
      <alignment horizontal="center" vertical="center"/>
    </xf>
    <xf numFmtId="2" fontId="21" fillId="7" borderId="8" xfId="0" applyNumberFormat="1" applyFont="1" applyFill="1" applyBorder="1" applyAlignment="1" applyProtection="1">
      <alignment horizontal="center" vertical="center" wrapText="1"/>
    </xf>
    <xf numFmtId="0" fontId="20" fillId="7" borderId="8" xfId="0" applyFont="1" applyFill="1" applyBorder="1" applyProtection="1"/>
    <xf numFmtId="0" fontId="20" fillId="7" borderId="8" xfId="0" applyFont="1" applyFill="1" applyBorder="1" applyAlignment="1" applyProtection="1">
      <alignment horizontal="center" vertical="center"/>
    </xf>
    <xf numFmtId="0" fontId="20" fillId="7" borderId="9" xfId="0" applyFont="1" applyFill="1" applyBorder="1" applyAlignment="1" applyProtection="1">
      <alignment horizontal="center" vertical="center"/>
    </xf>
    <xf numFmtId="0" fontId="20" fillId="7" borderId="10" xfId="0" applyFont="1" applyFill="1" applyBorder="1" applyAlignment="1" applyProtection="1">
      <alignment horizontal="center" vertical="center"/>
    </xf>
    <xf numFmtId="0" fontId="24" fillId="7" borderId="8" xfId="0" applyFont="1" applyFill="1" applyBorder="1" applyAlignment="1" applyProtection="1">
      <alignment horizontal="center" vertical="center" wrapText="1"/>
    </xf>
    <xf numFmtId="4" fontId="25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5" fillId="4" borderId="8" xfId="0" applyNumberFormat="1" applyFont="1" applyFill="1" applyBorder="1" applyAlignment="1" applyProtection="1">
      <alignment horizontal="center" vertical="center" wrapText="1"/>
    </xf>
    <xf numFmtId="4" fontId="20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5" fillId="4" borderId="9" xfId="0" applyNumberFormat="1" applyFont="1" applyFill="1" applyBorder="1" applyAlignment="1" applyProtection="1">
      <alignment horizontal="center" vertical="center" wrapText="1"/>
    </xf>
    <xf numFmtId="4" fontId="26" fillId="4" borderId="8" xfId="0" applyNumberFormat="1" applyFont="1" applyFill="1" applyBorder="1" applyAlignment="1" applyProtection="1">
      <alignment horizontal="center" vertical="center" wrapText="1"/>
    </xf>
    <xf numFmtId="2" fontId="22" fillId="6" borderId="8" xfId="0" applyNumberFormat="1" applyFont="1" applyFill="1" applyBorder="1" applyAlignment="1" applyProtection="1">
      <alignment horizontal="left" vertical="center" wrapText="1"/>
    </xf>
    <xf numFmtId="2" fontId="22" fillId="6" borderId="8" xfId="0" applyNumberFormat="1" applyFont="1" applyFill="1" applyBorder="1" applyAlignment="1" applyProtection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8" fillId="0" borderId="2" xfId="7" applyFont="1" applyFill="1" applyBorder="1" applyAlignment="1">
      <alignment vertical="center"/>
    </xf>
    <xf numFmtId="0" fontId="28" fillId="0" borderId="2" xfId="7" applyFont="1" applyFill="1" applyBorder="1" applyAlignment="1">
      <alignment horizontal="center" vertical="center"/>
    </xf>
    <xf numFmtId="0" fontId="29" fillId="0" borderId="2" xfId="5" applyNumberFormat="1" applyFont="1" applyFill="1" applyBorder="1" applyAlignment="1">
      <alignment horizontal="center" vertical="center"/>
    </xf>
    <xf numFmtId="4" fontId="28" fillId="0" borderId="2" xfId="0" applyNumberFormat="1" applyFont="1" applyFill="1" applyBorder="1" applyAlignment="1" applyProtection="1">
      <alignment horizontal="center" vertical="center"/>
      <protection locked="0"/>
    </xf>
    <xf numFmtId="4" fontId="28" fillId="0" borderId="2" xfId="0" applyNumberFormat="1" applyFont="1" applyFill="1" applyBorder="1" applyAlignment="1" applyProtection="1">
      <alignment horizontal="center" vertical="center"/>
    </xf>
    <xf numFmtId="4" fontId="28" fillId="0" borderId="3" xfId="0" applyNumberFormat="1" applyFont="1" applyFill="1" applyBorder="1" applyAlignment="1" applyProtection="1">
      <alignment horizontal="center" vertical="center"/>
    </xf>
    <xf numFmtId="4" fontId="27" fillId="0" borderId="2" xfId="0" applyNumberFormat="1" applyFont="1" applyFill="1" applyBorder="1" applyAlignment="1" applyProtection="1">
      <alignment horizontal="center" vertical="center"/>
    </xf>
    <xf numFmtId="0" fontId="28" fillId="0" borderId="2" xfId="6" applyFont="1" applyFill="1" applyBorder="1" applyAlignment="1">
      <alignment horizontal="left" vertical="center"/>
    </xf>
    <xf numFmtId="0" fontId="28" fillId="0" borderId="2" xfId="6" applyFont="1" applyFill="1" applyBorder="1" applyAlignment="1">
      <alignment horizontal="center" vertical="center"/>
    </xf>
    <xf numFmtId="0" fontId="27" fillId="0" borderId="2" xfId="6" applyFont="1" applyFill="1" applyBorder="1" applyAlignment="1">
      <alignment horizontal="center" vertical="center"/>
    </xf>
    <xf numFmtId="0" fontId="28" fillId="0" borderId="2" xfId="6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/>
    </xf>
    <xf numFmtId="2" fontId="33" fillId="0" borderId="2" xfId="0" applyNumberFormat="1" applyFont="1" applyFill="1" applyBorder="1" applyAlignment="1" applyProtection="1">
      <alignment vertical="center" wrapText="1"/>
    </xf>
    <xf numFmtId="0" fontId="33" fillId="8" borderId="2" xfId="0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>
      <alignment horizontal="center" vertical="center"/>
    </xf>
    <xf numFmtId="4" fontId="28" fillId="0" borderId="2" xfId="0" applyNumberFormat="1" applyFont="1" applyBorder="1" applyAlignment="1" applyProtection="1">
      <alignment horizontal="center" vertical="center"/>
      <protection locked="0"/>
    </xf>
    <xf numFmtId="4" fontId="28" fillId="0" borderId="2" xfId="0" applyNumberFormat="1" applyFont="1" applyBorder="1" applyAlignment="1" applyProtection="1">
      <alignment horizontal="center" vertical="center"/>
    </xf>
    <xf numFmtId="4" fontId="28" fillId="0" borderId="3" xfId="0" applyNumberFormat="1" applyFont="1" applyBorder="1" applyAlignment="1" applyProtection="1">
      <alignment horizontal="center" vertical="center"/>
    </xf>
    <xf numFmtId="2" fontId="22" fillId="0" borderId="8" xfId="0" applyNumberFormat="1" applyFont="1" applyFill="1" applyBorder="1" applyAlignment="1" applyProtection="1">
      <alignment horizontal="center" vertical="center" wrapText="1"/>
    </xf>
    <xf numFmtId="4" fontId="22" fillId="0" borderId="8" xfId="0" applyNumberFormat="1" applyFont="1" applyFill="1" applyBorder="1" applyAlignment="1" applyProtection="1">
      <alignment horizontal="center" vertical="center"/>
      <protection locked="0"/>
    </xf>
    <xf numFmtId="2" fontId="22" fillId="0" borderId="8" xfId="0" applyNumberFormat="1" applyFont="1" applyFill="1" applyBorder="1" applyAlignment="1" applyProtection="1">
      <alignment vertical="center" wrapText="1"/>
    </xf>
    <xf numFmtId="4" fontId="28" fillId="4" borderId="2" xfId="0" applyNumberFormat="1" applyFont="1" applyFill="1" applyBorder="1" applyAlignment="1" applyProtection="1">
      <alignment horizontal="center" vertical="center"/>
      <protection locked="0"/>
    </xf>
    <xf numFmtId="4" fontId="28" fillId="4" borderId="2" xfId="0" applyNumberFormat="1" applyFont="1" applyFill="1" applyBorder="1" applyAlignment="1" applyProtection="1">
      <alignment horizontal="center" vertical="center"/>
    </xf>
    <xf numFmtId="4" fontId="28" fillId="4" borderId="3" xfId="0" applyNumberFormat="1" applyFont="1" applyFill="1" applyBorder="1" applyAlignment="1" applyProtection="1">
      <alignment horizontal="center" vertical="center"/>
    </xf>
    <xf numFmtId="4" fontId="27" fillId="4" borderId="2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1" xfId="0" applyFont="1" applyBorder="1" applyAlignment="1" applyProtection="1">
      <alignment horizontal="center" vertical="center"/>
    </xf>
    <xf numFmtId="0" fontId="31" fillId="4" borderId="3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center" vertical="center"/>
    </xf>
    <xf numFmtId="0" fontId="31" fillId="4" borderId="6" xfId="6" applyFont="1" applyFill="1" applyBorder="1" applyAlignment="1">
      <alignment horizontal="center" vertical="center"/>
    </xf>
    <xf numFmtId="0" fontId="24" fillId="7" borderId="8" xfId="0" applyFont="1" applyFill="1" applyBorder="1" applyAlignment="1" applyProtection="1">
      <alignment horizontal="center" vertical="center" wrapText="1"/>
    </xf>
    <xf numFmtId="0" fontId="30" fillId="4" borderId="2" xfId="6" applyFont="1" applyFill="1" applyBorder="1" applyAlignment="1">
      <alignment horizontal="center" vertical="center"/>
    </xf>
    <xf numFmtId="0" fontId="31" fillId="4" borderId="2" xfId="6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14">
    <cellStyle name="Comma" xfId="5" builtinId="3"/>
    <cellStyle name="Comma 2" xfId="2"/>
    <cellStyle name="Comma 2 2" xfId="9"/>
    <cellStyle name="Comma 2 3" xfId="11"/>
    <cellStyle name="Comma 2 4" xfId="8"/>
    <cellStyle name="Comma 2 5" xfId="13"/>
    <cellStyle name="Comma 3" xfId="4"/>
    <cellStyle name="Comma 4" xfId="10"/>
    <cellStyle name="Normal" xfId="0" builtinId="0"/>
    <cellStyle name="Normal 2" xfId="1"/>
    <cellStyle name="Normal 3" xfId="3"/>
    <cellStyle name="Normal 4" xfId="12"/>
    <cellStyle name="Normal_1 axali Fasebi" xfId="6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16" sqref="C16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 x14ac:dyDescent="0.25">
      <c r="B1" s="169" t="s">
        <v>48</v>
      </c>
      <c r="C1" s="169"/>
      <c r="D1" s="169"/>
    </row>
    <row r="2" spans="1:12" x14ac:dyDescent="0.25">
      <c r="C2" s="176"/>
      <c r="D2" s="176"/>
    </row>
    <row r="3" spans="1:12" ht="18.75" customHeight="1" x14ac:dyDescent="0.25">
      <c r="A3" s="2"/>
      <c r="B3" s="172" t="s">
        <v>89</v>
      </c>
      <c r="C3" s="173"/>
      <c r="D3" s="173"/>
    </row>
    <row r="4" spans="1:12" x14ac:dyDescent="0.25">
      <c r="B4" s="174"/>
      <c r="C4" s="174"/>
      <c r="D4" s="174"/>
    </row>
    <row r="5" spans="1:12" x14ac:dyDescent="0.25">
      <c r="C5" s="170" t="s">
        <v>32</v>
      </c>
      <c r="D5" s="171"/>
    </row>
    <row r="6" spans="1:12" x14ac:dyDescent="0.25">
      <c r="C6" s="175"/>
      <c r="D6" s="175"/>
    </row>
    <row r="7" spans="1:12" x14ac:dyDescent="0.25">
      <c r="B7" s="3" t="s">
        <v>5</v>
      </c>
      <c r="C7" s="167" t="s">
        <v>58</v>
      </c>
      <c r="D7" s="4" t="s">
        <v>59</v>
      </c>
    </row>
    <row r="8" spans="1:12" x14ac:dyDescent="0.25">
      <c r="B8" s="5"/>
      <c r="C8" s="168"/>
      <c r="D8" s="6" t="s">
        <v>60</v>
      </c>
    </row>
    <row r="9" spans="1:12" x14ac:dyDescent="0.25">
      <c r="B9" s="7">
        <v>1</v>
      </c>
      <c r="C9" s="8" t="s">
        <v>30</v>
      </c>
      <c r="D9" s="9">
        <f>სამშენებლო!K77</f>
        <v>0</v>
      </c>
    </row>
    <row r="10" spans="1:12" x14ac:dyDescent="0.25">
      <c r="B10" s="7">
        <v>2</v>
      </c>
      <c r="C10" s="8" t="s">
        <v>57</v>
      </c>
      <c r="D10" s="9">
        <f>'ელ. სამუშაოები სუსტი დენები '!K67</f>
        <v>0</v>
      </c>
    </row>
    <row r="11" spans="1:12" x14ac:dyDescent="0.25">
      <c r="B11" s="10"/>
      <c r="C11" s="11" t="s">
        <v>31</v>
      </c>
      <c r="D11" s="12">
        <f>SUM(D9:D10)</f>
        <v>0</v>
      </c>
    </row>
    <row r="12" spans="1:12" x14ac:dyDescent="0.25">
      <c r="B12" s="13"/>
      <c r="C12" s="13"/>
      <c r="D12" s="14"/>
      <c r="E12" s="15"/>
    </row>
    <row r="13" spans="1:12" x14ac:dyDescent="0.25">
      <c r="B13" s="14"/>
      <c r="C13" s="13"/>
      <c r="D13" s="13"/>
    </row>
    <row r="14" spans="1:12" s="21" customFormat="1" ht="15" x14ac:dyDescent="0.25">
      <c r="A14" s="16"/>
      <c r="B14" s="17"/>
      <c r="C14" s="18"/>
      <c r="D14" s="19"/>
      <c r="E14" s="18"/>
      <c r="F14" s="16"/>
      <c r="G14" s="16"/>
      <c r="H14" s="16"/>
      <c r="I14" s="16"/>
      <c r="J14" s="16"/>
      <c r="K14" s="16"/>
      <c r="L14" s="20"/>
    </row>
    <row r="15" spans="1:12" s="21" customFormat="1" ht="15" x14ac:dyDescent="0.25">
      <c r="B15" s="22"/>
      <c r="D15" s="23"/>
      <c r="L15" s="20"/>
    </row>
    <row r="16" spans="1:12" s="21" customFormat="1" ht="15" x14ac:dyDescent="0.25">
      <c r="B16" s="22"/>
      <c r="D16" s="23"/>
      <c r="L16" s="20"/>
    </row>
    <row r="17" spans="3:7" x14ac:dyDescent="0.25">
      <c r="C17" s="15"/>
      <c r="D17" s="15"/>
      <c r="E17" s="15"/>
      <c r="F17" s="15"/>
      <c r="G17" s="15"/>
    </row>
    <row r="18" spans="3:7" s="14" customFormat="1" x14ac:dyDescent="0.25">
      <c r="C18" s="13"/>
      <c r="D18" s="13"/>
      <c r="E18" s="13"/>
      <c r="F18" s="13"/>
      <c r="G18" s="13"/>
    </row>
    <row r="19" spans="3:7" x14ac:dyDescent="0.25">
      <c r="C19" s="15"/>
      <c r="D19" s="15"/>
      <c r="E19" s="15"/>
      <c r="F19" s="15"/>
      <c r="G19" s="15"/>
    </row>
    <row r="20" spans="3:7" x14ac:dyDescent="0.25">
      <c r="C20" s="15"/>
      <c r="D20" s="15"/>
      <c r="E20" s="15"/>
    </row>
  </sheetData>
  <mergeCells count="7">
    <mergeCell ref="C7:C8"/>
    <mergeCell ref="B1:D1"/>
    <mergeCell ref="C5:D5"/>
    <mergeCell ref="B3:D3"/>
    <mergeCell ref="B4:D4"/>
    <mergeCell ref="C6:D6"/>
    <mergeCell ref="C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64" zoomScaleNormal="100" workbookViewId="0">
      <selection activeCell="M69" sqref="M69"/>
    </sheetView>
  </sheetViews>
  <sheetFormatPr defaultRowHeight="15" x14ac:dyDescent="0.25"/>
  <cols>
    <col min="1" max="1" width="3" style="2" bestFit="1" customWidth="1"/>
    <col min="2" max="2" width="57.140625" style="74" customWidth="1"/>
    <col min="3" max="3" width="11.5703125" style="2" customWidth="1"/>
    <col min="4" max="4" width="8" style="75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49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 x14ac:dyDescent="0.25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24"/>
    </row>
    <row r="2" spans="1:12" s="1" customFormat="1" ht="12.75" x14ac:dyDescent="0.25">
      <c r="A2" s="2"/>
      <c r="B2" s="184" t="s">
        <v>90</v>
      </c>
      <c r="C2" s="185"/>
      <c r="D2" s="185"/>
      <c r="E2" s="185"/>
      <c r="F2" s="185"/>
      <c r="G2" s="185"/>
      <c r="H2" s="185"/>
      <c r="I2" s="185"/>
      <c r="J2" s="185"/>
      <c r="K2" s="185"/>
      <c r="L2" s="24"/>
    </row>
    <row r="3" spans="1:12" ht="12.75" x14ac:dyDescent="0.25">
      <c r="A3" s="1"/>
      <c r="B3" s="183"/>
      <c r="C3" s="183"/>
      <c r="D3" s="183"/>
      <c r="E3" s="183"/>
      <c r="F3" s="183"/>
      <c r="G3" s="1"/>
      <c r="H3" s="1"/>
      <c r="I3" s="25"/>
      <c r="L3" s="24"/>
    </row>
    <row r="4" spans="1:12" ht="12.75" x14ac:dyDescent="0.25">
      <c r="A4" s="26" t="s">
        <v>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.75" x14ac:dyDescent="0.25">
      <c r="A5" s="27"/>
      <c r="B5" s="28"/>
      <c r="C5" s="27"/>
      <c r="D5" s="29"/>
      <c r="E5" s="186" t="s">
        <v>53</v>
      </c>
      <c r="F5" s="186"/>
      <c r="G5" s="186"/>
      <c r="H5" s="186"/>
      <c r="I5" s="30">
        <f>K77</f>
        <v>0</v>
      </c>
      <c r="J5" s="31" t="s">
        <v>63</v>
      </c>
      <c r="K5" s="27"/>
      <c r="L5" s="24"/>
    </row>
    <row r="6" spans="1:12" ht="12.75" x14ac:dyDescent="0.25">
      <c r="A6" s="32"/>
      <c r="B6" s="33" t="s">
        <v>41</v>
      </c>
      <c r="C6" s="34"/>
      <c r="D6" s="35"/>
      <c r="E6" s="178" t="s">
        <v>42</v>
      </c>
      <c r="F6" s="179"/>
      <c r="G6" s="179"/>
      <c r="H6" s="179"/>
      <c r="I6" s="179"/>
      <c r="J6" s="180"/>
      <c r="K6" s="36" t="s">
        <v>31</v>
      </c>
      <c r="L6" s="24"/>
    </row>
    <row r="7" spans="1:12" ht="30" x14ac:dyDescent="0.25">
      <c r="A7" s="37" t="s">
        <v>0</v>
      </c>
      <c r="B7" s="38" t="s">
        <v>43</v>
      </c>
      <c r="C7" s="38" t="s">
        <v>44</v>
      </c>
      <c r="D7" s="38" t="s">
        <v>45</v>
      </c>
      <c r="E7" s="181" t="s">
        <v>62</v>
      </c>
      <c r="F7" s="182"/>
      <c r="G7" s="181" t="s">
        <v>55</v>
      </c>
      <c r="H7" s="182"/>
      <c r="I7" s="181" t="s">
        <v>56</v>
      </c>
      <c r="J7" s="182"/>
      <c r="K7" s="36"/>
      <c r="L7" s="24"/>
    </row>
    <row r="8" spans="1:12" x14ac:dyDescent="0.25">
      <c r="A8" s="39"/>
      <c r="B8" s="40"/>
      <c r="C8" s="41"/>
      <c r="D8" s="41"/>
      <c r="E8" s="42" t="s">
        <v>46</v>
      </c>
      <c r="F8" s="42" t="s">
        <v>47</v>
      </c>
      <c r="G8" s="42" t="s">
        <v>46</v>
      </c>
      <c r="H8" s="42" t="s">
        <v>47</v>
      </c>
      <c r="I8" s="42" t="s">
        <v>46</v>
      </c>
      <c r="J8" s="42" t="s">
        <v>47</v>
      </c>
      <c r="K8" s="36"/>
      <c r="L8" s="24"/>
    </row>
    <row r="9" spans="1:12" x14ac:dyDescent="0.25">
      <c r="A9" s="43"/>
      <c r="B9" s="44">
        <v>2</v>
      </c>
      <c r="C9" s="43">
        <v>3</v>
      </c>
      <c r="D9" s="43">
        <v>4</v>
      </c>
      <c r="E9" s="42">
        <v>5</v>
      </c>
      <c r="F9" s="42" t="s">
        <v>1</v>
      </c>
      <c r="G9" s="42">
        <v>7</v>
      </c>
      <c r="H9" s="42" t="s">
        <v>2</v>
      </c>
      <c r="I9" s="42">
        <v>9</v>
      </c>
      <c r="J9" s="42" t="s">
        <v>3</v>
      </c>
      <c r="K9" s="42" t="s">
        <v>4</v>
      </c>
      <c r="L9" s="45"/>
    </row>
    <row r="10" spans="1:12" ht="12.75" x14ac:dyDescent="0.25">
      <c r="A10" s="107"/>
      <c r="B10" s="126" t="s">
        <v>18</v>
      </c>
      <c r="C10" s="127"/>
      <c r="D10" s="127"/>
      <c r="E10" s="127"/>
      <c r="F10" s="128"/>
      <c r="G10" s="128"/>
      <c r="H10" s="129"/>
      <c r="I10" s="128"/>
      <c r="J10" s="129"/>
      <c r="K10" s="130"/>
      <c r="L10" s="24"/>
    </row>
    <row r="11" spans="1:12" s="1" customFormat="1" ht="12.75" x14ac:dyDescent="0.25">
      <c r="A11" s="107">
        <v>1</v>
      </c>
      <c r="B11" s="108" t="s">
        <v>64</v>
      </c>
      <c r="C11" s="109" t="s">
        <v>16</v>
      </c>
      <c r="D11" s="110">
        <v>81.2</v>
      </c>
      <c r="E11" s="111">
        <v>0</v>
      </c>
      <c r="F11" s="112">
        <f>E11*D11</f>
        <v>0</v>
      </c>
      <c r="G11" s="111">
        <v>0</v>
      </c>
      <c r="H11" s="112">
        <f>G11*D11</f>
        <v>0</v>
      </c>
      <c r="I11" s="111">
        <v>0</v>
      </c>
      <c r="J11" s="113">
        <f>I11*D11</f>
        <v>0</v>
      </c>
      <c r="K11" s="112">
        <f>F11+H11+J11</f>
        <v>0</v>
      </c>
      <c r="L11" s="24"/>
    </row>
    <row r="12" spans="1:12" s="1" customFormat="1" ht="12.75" x14ac:dyDescent="0.25">
      <c r="A12" s="107">
        <v>2</v>
      </c>
      <c r="B12" s="108" t="s">
        <v>92</v>
      </c>
      <c r="C12" s="109" t="s">
        <v>16</v>
      </c>
      <c r="D12" s="110">
        <v>50</v>
      </c>
      <c r="E12" s="111">
        <v>0</v>
      </c>
      <c r="F12" s="112">
        <f t="shared" ref="F12:F22" si="0">E12*D12</f>
        <v>0</v>
      </c>
      <c r="G12" s="111">
        <v>0</v>
      </c>
      <c r="H12" s="112">
        <f t="shared" ref="H12:H22" si="1">G12*D12</f>
        <v>0</v>
      </c>
      <c r="I12" s="111">
        <v>0</v>
      </c>
      <c r="J12" s="113">
        <f t="shared" ref="J12:J22" si="2">I12*D12</f>
        <v>0</v>
      </c>
      <c r="K12" s="112">
        <f t="shared" ref="K12:K22" si="3">F12+H12+J12</f>
        <v>0</v>
      </c>
      <c r="L12" s="24"/>
    </row>
    <row r="13" spans="1:12" s="1" customFormat="1" ht="12.75" x14ac:dyDescent="0.25">
      <c r="A13" s="107">
        <v>3</v>
      </c>
      <c r="B13" s="108" t="s">
        <v>49</v>
      </c>
      <c r="C13" s="109" t="s">
        <v>16</v>
      </c>
      <c r="D13" s="110">
        <v>25</v>
      </c>
      <c r="E13" s="111">
        <v>0</v>
      </c>
      <c r="F13" s="112">
        <f t="shared" si="0"/>
        <v>0</v>
      </c>
      <c r="G13" s="111">
        <v>0</v>
      </c>
      <c r="H13" s="112">
        <f t="shared" si="1"/>
        <v>0</v>
      </c>
      <c r="I13" s="111">
        <v>0</v>
      </c>
      <c r="J13" s="113">
        <f t="shared" si="2"/>
        <v>0</v>
      </c>
      <c r="K13" s="112">
        <f t="shared" si="3"/>
        <v>0</v>
      </c>
      <c r="L13" s="24"/>
    </row>
    <row r="14" spans="1:12" s="1" customFormat="1" ht="12.75" x14ac:dyDescent="0.25">
      <c r="A14" s="107">
        <v>4</v>
      </c>
      <c r="B14" s="108" t="s">
        <v>102</v>
      </c>
      <c r="C14" s="109" t="s">
        <v>16</v>
      </c>
      <c r="D14" s="110">
        <v>4</v>
      </c>
      <c r="E14" s="111">
        <v>0</v>
      </c>
      <c r="F14" s="112">
        <f t="shared" ref="F14" si="4">E14*D14</f>
        <v>0</v>
      </c>
      <c r="G14" s="111">
        <v>0</v>
      </c>
      <c r="H14" s="112">
        <f t="shared" ref="H14" si="5">G14*D14</f>
        <v>0</v>
      </c>
      <c r="I14" s="111">
        <v>0</v>
      </c>
      <c r="J14" s="113">
        <f t="shared" ref="J14" si="6">I14*D14</f>
        <v>0</v>
      </c>
      <c r="K14" s="112">
        <f t="shared" ref="K14" si="7">F14+H14+J14</f>
        <v>0</v>
      </c>
      <c r="L14" s="24"/>
    </row>
    <row r="15" spans="1:12" s="1" customFormat="1" ht="12.75" x14ac:dyDescent="0.25">
      <c r="A15" s="107">
        <v>5</v>
      </c>
      <c r="B15" s="108" t="s">
        <v>65</v>
      </c>
      <c r="C15" s="109" t="s">
        <v>6</v>
      </c>
      <c r="D15" s="110">
        <v>8</v>
      </c>
      <c r="E15" s="111">
        <v>0</v>
      </c>
      <c r="F15" s="112">
        <f t="shared" si="0"/>
        <v>0</v>
      </c>
      <c r="G15" s="111">
        <v>0</v>
      </c>
      <c r="H15" s="112">
        <f t="shared" si="1"/>
        <v>0</v>
      </c>
      <c r="I15" s="111">
        <v>0</v>
      </c>
      <c r="J15" s="113">
        <f t="shared" si="2"/>
        <v>0</v>
      </c>
      <c r="K15" s="112">
        <f t="shared" si="3"/>
        <v>0</v>
      </c>
      <c r="L15" s="24"/>
    </row>
    <row r="16" spans="1:12" s="1" customFormat="1" ht="24" x14ac:dyDescent="0.25">
      <c r="A16" s="107">
        <v>6</v>
      </c>
      <c r="B16" s="108" t="s">
        <v>106</v>
      </c>
      <c r="C16" s="109" t="s">
        <v>16</v>
      </c>
      <c r="D16" s="110">
        <v>340</v>
      </c>
      <c r="E16" s="111">
        <v>0</v>
      </c>
      <c r="F16" s="112">
        <f t="shared" si="0"/>
        <v>0</v>
      </c>
      <c r="G16" s="111">
        <v>0</v>
      </c>
      <c r="H16" s="112">
        <f t="shared" si="1"/>
        <v>0</v>
      </c>
      <c r="I16" s="111">
        <v>0</v>
      </c>
      <c r="J16" s="113">
        <f t="shared" si="2"/>
        <v>0</v>
      </c>
      <c r="K16" s="112">
        <f t="shared" si="3"/>
        <v>0</v>
      </c>
      <c r="L16" s="24"/>
    </row>
    <row r="17" spans="1:12" s="1" customFormat="1" ht="12.75" x14ac:dyDescent="0.25">
      <c r="A17" s="107">
        <v>7</v>
      </c>
      <c r="B17" s="108" t="s">
        <v>66</v>
      </c>
      <c r="C17" s="109" t="s">
        <v>6</v>
      </c>
      <c r="D17" s="110">
        <v>1</v>
      </c>
      <c r="E17" s="111">
        <v>0</v>
      </c>
      <c r="F17" s="112">
        <f t="shared" si="0"/>
        <v>0</v>
      </c>
      <c r="G17" s="111">
        <v>0</v>
      </c>
      <c r="H17" s="112">
        <f t="shared" si="1"/>
        <v>0</v>
      </c>
      <c r="I17" s="111">
        <v>0</v>
      </c>
      <c r="J17" s="113">
        <f t="shared" si="2"/>
        <v>0</v>
      </c>
      <c r="K17" s="112">
        <f t="shared" si="3"/>
        <v>0</v>
      </c>
      <c r="L17" s="24"/>
    </row>
    <row r="18" spans="1:12" s="1" customFormat="1" ht="12.75" x14ac:dyDescent="0.25">
      <c r="A18" s="107">
        <v>8</v>
      </c>
      <c r="B18" s="108" t="s">
        <v>103</v>
      </c>
      <c r="C18" s="109" t="s">
        <v>16</v>
      </c>
      <c r="D18" s="110">
        <v>2</v>
      </c>
      <c r="E18" s="111">
        <v>0</v>
      </c>
      <c r="F18" s="112">
        <f t="shared" si="0"/>
        <v>0</v>
      </c>
      <c r="G18" s="111">
        <v>0</v>
      </c>
      <c r="H18" s="112">
        <f t="shared" si="1"/>
        <v>0</v>
      </c>
      <c r="I18" s="111">
        <v>0</v>
      </c>
      <c r="J18" s="113">
        <f t="shared" si="2"/>
        <v>0</v>
      </c>
      <c r="K18" s="112">
        <f t="shared" si="3"/>
        <v>0</v>
      </c>
      <c r="L18" s="24"/>
    </row>
    <row r="19" spans="1:12" s="1" customFormat="1" ht="12.75" x14ac:dyDescent="0.25">
      <c r="A19" s="107">
        <v>9</v>
      </c>
      <c r="B19" s="108" t="s">
        <v>104</v>
      </c>
      <c r="C19" s="109" t="s">
        <v>16</v>
      </c>
      <c r="D19" s="110">
        <v>2.7</v>
      </c>
      <c r="E19" s="111">
        <v>0</v>
      </c>
      <c r="F19" s="112">
        <f t="shared" ref="F19" si="8">E19*D19</f>
        <v>0</v>
      </c>
      <c r="G19" s="111">
        <v>0</v>
      </c>
      <c r="H19" s="112">
        <f t="shared" ref="H19" si="9">G19*D19</f>
        <v>0</v>
      </c>
      <c r="I19" s="111">
        <v>0</v>
      </c>
      <c r="J19" s="113">
        <f t="shared" ref="J19" si="10">I19*D19</f>
        <v>0</v>
      </c>
      <c r="K19" s="112">
        <f t="shared" ref="K19" si="11">F19+H19+J19</f>
        <v>0</v>
      </c>
      <c r="L19" s="24"/>
    </row>
    <row r="20" spans="1:12" s="1" customFormat="1" ht="12.75" x14ac:dyDescent="0.25">
      <c r="A20" s="107">
        <v>10</v>
      </c>
      <c r="B20" s="108" t="s">
        <v>105</v>
      </c>
      <c r="C20" s="109" t="s">
        <v>16</v>
      </c>
      <c r="D20" s="110">
        <v>2</v>
      </c>
      <c r="E20" s="111">
        <v>0</v>
      </c>
      <c r="F20" s="112">
        <f>E20*D20</f>
        <v>0</v>
      </c>
      <c r="G20" s="111">
        <v>0</v>
      </c>
      <c r="H20" s="112">
        <f>G20*D20</f>
        <v>0</v>
      </c>
      <c r="I20" s="111">
        <v>0</v>
      </c>
      <c r="J20" s="113">
        <f>I20*D20</f>
        <v>0</v>
      </c>
      <c r="K20" s="112">
        <f>F20+H20+J20</f>
        <v>0</v>
      </c>
      <c r="L20" s="24"/>
    </row>
    <row r="21" spans="1:12" s="1" customFormat="1" ht="24" x14ac:dyDescent="0.25">
      <c r="A21" s="107">
        <v>11</v>
      </c>
      <c r="B21" s="108" t="s">
        <v>17</v>
      </c>
      <c r="C21" s="109" t="s">
        <v>19</v>
      </c>
      <c r="D21" s="110">
        <v>3</v>
      </c>
      <c r="E21" s="111">
        <v>0</v>
      </c>
      <c r="F21" s="112">
        <f t="shared" si="0"/>
        <v>0</v>
      </c>
      <c r="G21" s="111">
        <v>0</v>
      </c>
      <c r="H21" s="112">
        <f t="shared" si="1"/>
        <v>0</v>
      </c>
      <c r="I21" s="111">
        <v>0</v>
      </c>
      <c r="J21" s="113">
        <f t="shared" si="2"/>
        <v>0</v>
      </c>
      <c r="K21" s="112">
        <f t="shared" si="3"/>
        <v>0</v>
      </c>
      <c r="L21" s="24"/>
    </row>
    <row r="22" spans="1:12" s="1" customFormat="1" ht="12.75" x14ac:dyDescent="0.25">
      <c r="A22" s="107">
        <v>12</v>
      </c>
      <c r="B22" s="108" t="s">
        <v>8</v>
      </c>
      <c r="C22" s="109" t="s">
        <v>19</v>
      </c>
      <c r="D22" s="110">
        <v>3</v>
      </c>
      <c r="E22" s="111">
        <v>0</v>
      </c>
      <c r="F22" s="112">
        <f t="shared" si="0"/>
        <v>0</v>
      </c>
      <c r="G22" s="111">
        <v>0</v>
      </c>
      <c r="H22" s="112">
        <f t="shared" si="1"/>
        <v>0</v>
      </c>
      <c r="I22" s="111">
        <v>0</v>
      </c>
      <c r="J22" s="113">
        <f t="shared" si="2"/>
        <v>0</v>
      </c>
      <c r="K22" s="112">
        <f t="shared" si="3"/>
        <v>0</v>
      </c>
      <c r="L22" s="24"/>
    </row>
    <row r="23" spans="1:12" s="1" customFormat="1" ht="24" x14ac:dyDescent="0.25">
      <c r="A23" s="107"/>
      <c r="B23" s="121" t="s">
        <v>67</v>
      </c>
      <c r="C23" s="122"/>
      <c r="D23" s="123"/>
      <c r="E23" s="123"/>
      <c r="F23" s="124"/>
      <c r="G23" s="123"/>
      <c r="H23" s="124"/>
      <c r="I23" s="123"/>
      <c r="J23" s="125"/>
      <c r="K23" s="124"/>
      <c r="L23" s="24"/>
    </row>
    <row r="24" spans="1:12" s="1" customFormat="1" ht="12.75" x14ac:dyDescent="0.25">
      <c r="A24" s="107">
        <v>1</v>
      </c>
      <c r="B24" s="114" t="s">
        <v>68</v>
      </c>
      <c r="C24" s="115" t="s">
        <v>16</v>
      </c>
      <c r="D24" s="110">
        <v>2</v>
      </c>
      <c r="E24" s="111">
        <v>0</v>
      </c>
      <c r="F24" s="112">
        <f t="shared" ref="F24:F33" si="12">E24*D24</f>
        <v>0</v>
      </c>
      <c r="G24" s="111">
        <v>0</v>
      </c>
      <c r="H24" s="112">
        <f t="shared" ref="H24:H33" si="13">G24*D24</f>
        <v>0</v>
      </c>
      <c r="I24" s="111">
        <v>0</v>
      </c>
      <c r="J24" s="113">
        <f t="shared" ref="J24:J33" si="14">I24*D24</f>
        <v>0</v>
      </c>
      <c r="K24" s="112">
        <f t="shared" ref="K24:K33" si="15">F24+H24+J24</f>
        <v>0</v>
      </c>
      <c r="L24" s="24"/>
    </row>
    <row r="25" spans="1:12" s="1" customFormat="1" ht="24" x14ac:dyDescent="0.25">
      <c r="A25" s="107">
        <v>2</v>
      </c>
      <c r="B25" s="108" t="s">
        <v>99</v>
      </c>
      <c r="C25" s="109" t="s">
        <v>16</v>
      </c>
      <c r="D25" s="110">
        <v>80</v>
      </c>
      <c r="E25" s="111">
        <v>0</v>
      </c>
      <c r="F25" s="112">
        <f t="shared" si="12"/>
        <v>0</v>
      </c>
      <c r="G25" s="111">
        <v>0</v>
      </c>
      <c r="H25" s="112">
        <f t="shared" si="13"/>
        <v>0</v>
      </c>
      <c r="I25" s="111">
        <v>0</v>
      </c>
      <c r="J25" s="113">
        <f t="shared" si="14"/>
        <v>0</v>
      </c>
      <c r="K25" s="112">
        <f t="shared" si="15"/>
        <v>0</v>
      </c>
      <c r="L25" s="24"/>
    </row>
    <row r="26" spans="1:12" s="1" customFormat="1" ht="24" x14ac:dyDescent="0.25">
      <c r="A26" s="107">
        <v>3</v>
      </c>
      <c r="B26" s="108" t="s">
        <v>69</v>
      </c>
      <c r="C26" s="116" t="s">
        <v>21</v>
      </c>
      <c r="D26" s="110">
        <v>320</v>
      </c>
      <c r="E26" s="111">
        <v>0</v>
      </c>
      <c r="F26" s="112">
        <f t="shared" si="12"/>
        <v>0</v>
      </c>
      <c r="G26" s="111">
        <v>0</v>
      </c>
      <c r="H26" s="112">
        <f t="shared" si="13"/>
        <v>0</v>
      </c>
      <c r="I26" s="111">
        <v>0</v>
      </c>
      <c r="J26" s="113">
        <f t="shared" si="14"/>
        <v>0</v>
      </c>
      <c r="K26" s="112">
        <f t="shared" si="15"/>
        <v>0</v>
      </c>
      <c r="L26" s="24"/>
    </row>
    <row r="27" spans="1:12" s="1" customFormat="1" ht="12.75" x14ac:dyDescent="0.25">
      <c r="A27" s="107">
        <v>4</v>
      </c>
      <c r="B27" s="108" t="s">
        <v>70</v>
      </c>
      <c r="C27" s="116" t="s">
        <v>16</v>
      </c>
      <c r="D27" s="110">
        <v>42</v>
      </c>
      <c r="E27" s="111">
        <v>0</v>
      </c>
      <c r="F27" s="112">
        <f t="shared" si="12"/>
        <v>0</v>
      </c>
      <c r="G27" s="111">
        <v>0</v>
      </c>
      <c r="H27" s="112">
        <f t="shared" si="13"/>
        <v>0</v>
      </c>
      <c r="I27" s="111">
        <v>0</v>
      </c>
      <c r="J27" s="113">
        <f t="shared" si="14"/>
        <v>0</v>
      </c>
      <c r="K27" s="112">
        <f t="shared" si="15"/>
        <v>0</v>
      </c>
      <c r="L27" s="24"/>
    </row>
    <row r="28" spans="1:12" s="1" customFormat="1" ht="12.75" x14ac:dyDescent="0.25">
      <c r="A28" s="107">
        <v>5</v>
      </c>
      <c r="B28" s="108" t="s">
        <v>71</v>
      </c>
      <c r="C28" s="116" t="s">
        <v>16</v>
      </c>
      <c r="D28" s="110">
        <v>1.5</v>
      </c>
      <c r="E28" s="111">
        <v>0</v>
      </c>
      <c r="F28" s="112">
        <f t="shared" si="12"/>
        <v>0</v>
      </c>
      <c r="G28" s="111">
        <v>0</v>
      </c>
      <c r="H28" s="112">
        <f t="shared" si="13"/>
        <v>0</v>
      </c>
      <c r="I28" s="111">
        <v>0</v>
      </c>
      <c r="J28" s="113">
        <f t="shared" si="14"/>
        <v>0</v>
      </c>
      <c r="K28" s="112">
        <f t="shared" si="15"/>
        <v>0</v>
      </c>
      <c r="L28" s="24"/>
    </row>
    <row r="29" spans="1:12" s="1" customFormat="1" ht="24" x14ac:dyDescent="0.25">
      <c r="A29" s="107">
        <v>6</v>
      </c>
      <c r="B29" s="114" t="s">
        <v>72</v>
      </c>
      <c r="C29" s="109" t="s">
        <v>16</v>
      </c>
      <c r="D29" s="110">
        <v>436.3</v>
      </c>
      <c r="E29" s="111">
        <v>0</v>
      </c>
      <c r="F29" s="112">
        <f t="shared" si="12"/>
        <v>0</v>
      </c>
      <c r="G29" s="111">
        <v>0</v>
      </c>
      <c r="H29" s="112">
        <f t="shared" si="13"/>
        <v>0</v>
      </c>
      <c r="I29" s="111">
        <v>0</v>
      </c>
      <c r="J29" s="113">
        <f t="shared" si="14"/>
        <v>0</v>
      </c>
      <c r="K29" s="112">
        <f t="shared" si="15"/>
        <v>0</v>
      </c>
      <c r="L29" s="24"/>
    </row>
    <row r="30" spans="1:12" s="1" customFormat="1" ht="24" x14ac:dyDescent="0.25">
      <c r="A30" s="107">
        <v>7</v>
      </c>
      <c r="B30" s="108" t="s">
        <v>156</v>
      </c>
      <c r="C30" s="109" t="s">
        <v>16</v>
      </c>
      <c r="D30" s="110">
        <v>177</v>
      </c>
      <c r="E30" s="111">
        <v>0</v>
      </c>
      <c r="F30" s="112">
        <f t="shared" ref="F30" si="16">E30*D30</f>
        <v>0</v>
      </c>
      <c r="G30" s="111">
        <v>0</v>
      </c>
      <c r="H30" s="112">
        <f t="shared" ref="H30" si="17">G30*D30</f>
        <v>0</v>
      </c>
      <c r="I30" s="111">
        <v>0</v>
      </c>
      <c r="J30" s="113">
        <f t="shared" ref="J30" si="18">I30*D30</f>
        <v>0</v>
      </c>
      <c r="K30" s="112">
        <f t="shared" ref="K30" si="19">F30+H30+J30</f>
        <v>0</v>
      </c>
      <c r="L30" s="24"/>
    </row>
    <row r="31" spans="1:12" s="1" customFormat="1" ht="12.75" x14ac:dyDescent="0.25">
      <c r="A31" s="107">
        <v>8</v>
      </c>
      <c r="B31" s="108" t="s">
        <v>163</v>
      </c>
      <c r="C31" s="109" t="s">
        <v>16</v>
      </c>
      <c r="D31" s="110">
        <v>3</v>
      </c>
      <c r="E31" s="111">
        <v>0</v>
      </c>
      <c r="F31" s="112">
        <f t="shared" ref="F31" si="20">E31*D31</f>
        <v>0</v>
      </c>
      <c r="G31" s="111">
        <v>0</v>
      </c>
      <c r="H31" s="112">
        <f t="shared" ref="H31" si="21">G31*D31</f>
        <v>0</v>
      </c>
      <c r="I31" s="111">
        <v>0</v>
      </c>
      <c r="J31" s="113">
        <f t="shared" ref="J31" si="22">I31*D31</f>
        <v>0</v>
      </c>
      <c r="K31" s="112">
        <f t="shared" ref="K31" si="23">F31+H31+J31</f>
        <v>0</v>
      </c>
      <c r="L31" s="24"/>
    </row>
    <row r="32" spans="1:12" s="1" customFormat="1" ht="12.75" x14ac:dyDescent="0.25">
      <c r="A32" s="107">
        <v>9</v>
      </c>
      <c r="B32" s="108" t="s">
        <v>107</v>
      </c>
      <c r="C32" s="109" t="s">
        <v>16</v>
      </c>
      <c r="D32" s="110">
        <v>1</v>
      </c>
      <c r="E32" s="111">
        <v>0</v>
      </c>
      <c r="F32" s="112">
        <f t="shared" ref="F32" si="24">E32*D32</f>
        <v>0</v>
      </c>
      <c r="G32" s="111">
        <v>0</v>
      </c>
      <c r="H32" s="112">
        <f t="shared" ref="H32" si="25">G32*D32</f>
        <v>0</v>
      </c>
      <c r="I32" s="111">
        <v>0</v>
      </c>
      <c r="J32" s="113">
        <f t="shared" ref="J32" si="26">I32*D32</f>
        <v>0</v>
      </c>
      <c r="K32" s="112">
        <f t="shared" ref="K32" si="27">F32+H32+J32</f>
        <v>0</v>
      </c>
      <c r="L32" s="24"/>
    </row>
    <row r="33" spans="1:13" s="1" customFormat="1" ht="36" x14ac:dyDescent="0.25">
      <c r="A33" s="107">
        <v>10</v>
      </c>
      <c r="B33" s="114" t="s">
        <v>73</v>
      </c>
      <c r="C33" s="109" t="s">
        <v>16</v>
      </c>
      <c r="D33" s="110">
        <v>60</v>
      </c>
      <c r="E33" s="111">
        <v>0</v>
      </c>
      <c r="F33" s="112">
        <f t="shared" si="12"/>
        <v>0</v>
      </c>
      <c r="G33" s="111">
        <v>0</v>
      </c>
      <c r="H33" s="112">
        <f t="shared" si="13"/>
        <v>0</v>
      </c>
      <c r="I33" s="111">
        <v>0</v>
      </c>
      <c r="J33" s="113">
        <f t="shared" si="14"/>
        <v>0</v>
      </c>
      <c r="K33" s="112">
        <f t="shared" si="15"/>
        <v>0</v>
      </c>
      <c r="L33" s="24"/>
    </row>
    <row r="34" spans="1:13" s="1" customFormat="1" ht="12.75" x14ac:dyDescent="0.25">
      <c r="A34" s="107"/>
      <c r="B34" s="121" t="s">
        <v>20</v>
      </c>
      <c r="C34" s="122"/>
      <c r="D34" s="123"/>
      <c r="E34" s="123"/>
      <c r="F34" s="124"/>
      <c r="G34" s="123"/>
      <c r="H34" s="124"/>
      <c r="I34" s="123"/>
      <c r="J34" s="125"/>
      <c r="K34" s="124"/>
      <c r="L34" s="24"/>
    </row>
    <row r="35" spans="1:13" s="1" customFormat="1" ht="24" x14ac:dyDescent="0.25">
      <c r="A35" s="107">
        <v>1</v>
      </c>
      <c r="B35" s="117" t="s">
        <v>7</v>
      </c>
      <c r="C35" s="118" t="s">
        <v>16</v>
      </c>
      <c r="D35" s="160">
        <v>0.8</v>
      </c>
      <c r="E35" s="111">
        <v>0</v>
      </c>
      <c r="F35" s="112">
        <f>E35*D35</f>
        <v>0</v>
      </c>
      <c r="G35" s="111">
        <v>0</v>
      </c>
      <c r="H35" s="112">
        <f>G35*D35</f>
        <v>0</v>
      </c>
      <c r="I35" s="111">
        <v>0</v>
      </c>
      <c r="J35" s="113">
        <f>I35*D35</f>
        <v>0</v>
      </c>
      <c r="K35" s="112">
        <f>F35+H35+J35</f>
        <v>0</v>
      </c>
      <c r="L35" s="24"/>
    </row>
    <row r="36" spans="1:13" s="1" customFormat="1" ht="24" x14ac:dyDescent="0.25">
      <c r="A36" s="107">
        <v>2</v>
      </c>
      <c r="B36" s="137" t="s">
        <v>91</v>
      </c>
      <c r="C36" s="109" t="s">
        <v>16</v>
      </c>
      <c r="D36" s="110">
        <v>50</v>
      </c>
      <c r="E36" s="111">
        <v>0</v>
      </c>
      <c r="F36" s="112">
        <f>E36*D36</f>
        <v>0</v>
      </c>
      <c r="G36" s="111">
        <v>0</v>
      </c>
      <c r="H36" s="112">
        <f>G36*D36</f>
        <v>0</v>
      </c>
      <c r="I36" s="111">
        <v>0</v>
      </c>
      <c r="J36" s="113">
        <f>I36*D36</f>
        <v>0</v>
      </c>
      <c r="K36" s="112">
        <f>F36+H36+J36</f>
        <v>0</v>
      </c>
      <c r="L36" s="24"/>
      <c r="M36" s="48"/>
    </row>
    <row r="37" spans="1:13" s="1" customFormat="1" ht="24" x14ac:dyDescent="0.25">
      <c r="A37" s="107">
        <v>3</v>
      </c>
      <c r="B37" s="117" t="s">
        <v>50</v>
      </c>
      <c r="C37" s="109" t="s">
        <v>16</v>
      </c>
      <c r="D37" s="110">
        <v>25</v>
      </c>
      <c r="E37" s="111">
        <v>0</v>
      </c>
      <c r="F37" s="112">
        <f t="shared" ref="F37:F40" si="28">E37*D37</f>
        <v>0</v>
      </c>
      <c r="G37" s="111">
        <v>0</v>
      </c>
      <c r="H37" s="112">
        <f t="shared" ref="H37:H40" si="29">G37*D37</f>
        <v>0</v>
      </c>
      <c r="I37" s="111">
        <v>0</v>
      </c>
      <c r="J37" s="113">
        <f t="shared" ref="J37:J40" si="30">I37*D37</f>
        <v>0</v>
      </c>
      <c r="K37" s="112">
        <f t="shared" ref="K37:K40" si="31">F37+H37+J37</f>
        <v>0</v>
      </c>
      <c r="L37" s="24"/>
    </row>
    <row r="38" spans="1:13" s="1" customFormat="1" x14ac:dyDescent="0.25">
      <c r="A38" s="107">
        <v>4</v>
      </c>
      <c r="B38" s="138" t="s">
        <v>93</v>
      </c>
      <c r="C38" s="116" t="s">
        <v>21</v>
      </c>
      <c r="D38" s="110">
        <v>16</v>
      </c>
      <c r="E38" s="111">
        <v>0</v>
      </c>
      <c r="F38" s="112">
        <f t="shared" si="28"/>
        <v>0</v>
      </c>
      <c r="G38" s="111">
        <v>0</v>
      </c>
      <c r="H38" s="112">
        <f t="shared" si="29"/>
        <v>0</v>
      </c>
      <c r="I38" s="111">
        <v>0</v>
      </c>
      <c r="J38" s="113">
        <f t="shared" si="30"/>
        <v>0</v>
      </c>
      <c r="K38" s="112">
        <f t="shared" si="31"/>
        <v>0</v>
      </c>
      <c r="L38" s="49"/>
    </row>
    <row r="39" spans="1:13" s="1" customFormat="1" ht="24" x14ac:dyDescent="0.25">
      <c r="A39" s="107">
        <v>5</v>
      </c>
      <c r="B39" s="108" t="s">
        <v>74</v>
      </c>
      <c r="C39" s="116" t="s">
        <v>21</v>
      </c>
      <c r="D39" s="110">
        <v>20</v>
      </c>
      <c r="E39" s="111">
        <v>0</v>
      </c>
      <c r="F39" s="112">
        <f>E39*D39</f>
        <v>0</v>
      </c>
      <c r="G39" s="111">
        <v>0</v>
      </c>
      <c r="H39" s="112">
        <f>G39*D39</f>
        <v>0</v>
      </c>
      <c r="I39" s="111">
        <v>0</v>
      </c>
      <c r="J39" s="113">
        <f>I39*D39</f>
        <v>0</v>
      </c>
      <c r="K39" s="112">
        <f>F39+H39+J39</f>
        <v>0</v>
      </c>
      <c r="L39" s="49"/>
    </row>
    <row r="40" spans="1:13" s="1" customFormat="1" x14ac:dyDescent="0.25">
      <c r="A40" s="107">
        <v>6</v>
      </c>
      <c r="B40" s="108" t="s">
        <v>95</v>
      </c>
      <c r="C40" s="116" t="s">
        <v>21</v>
      </c>
      <c r="D40" s="110">
        <v>16</v>
      </c>
      <c r="E40" s="111">
        <v>0</v>
      </c>
      <c r="F40" s="112">
        <f t="shared" si="28"/>
        <v>0</v>
      </c>
      <c r="G40" s="111">
        <v>0</v>
      </c>
      <c r="H40" s="112">
        <f t="shared" si="29"/>
        <v>0</v>
      </c>
      <c r="I40" s="111">
        <v>0</v>
      </c>
      <c r="J40" s="113">
        <f t="shared" si="30"/>
        <v>0</v>
      </c>
      <c r="K40" s="112">
        <f t="shared" si="31"/>
        <v>0</v>
      </c>
      <c r="L40" s="49"/>
    </row>
    <row r="41" spans="1:13" s="1" customFormat="1" ht="24" x14ac:dyDescent="0.25">
      <c r="A41" s="107">
        <v>7</v>
      </c>
      <c r="B41" s="117" t="s">
        <v>160</v>
      </c>
      <c r="C41" s="118" t="s">
        <v>16</v>
      </c>
      <c r="D41" s="160">
        <v>5.4</v>
      </c>
      <c r="E41" s="111">
        <v>0</v>
      </c>
      <c r="F41" s="112">
        <f>E41*D41</f>
        <v>0</v>
      </c>
      <c r="G41" s="111">
        <v>0</v>
      </c>
      <c r="H41" s="112">
        <f>G41*D41</f>
        <v>0</v>
      </c>
      <c r="I41" s="111">
        <v>0</v>
      </c>
      <c r="J41" s="113">
        <f>I41*D41</f>
        <v>0</v>
      </c>
      <c r="K41" s="112">
        <f>F41+H41+J41</f>
        <v>0</v>
      </c>
      <c r="L41" s="49"/>
    </row>
    <row r="42" spans="1:13" s="1" customFormat="1" ht="24" x14ac:dyDescent="0.25">
      <c r="A42" s="107">
        <v>8</v>
      </c>
      <c r="B42" s="108" t="s">
        <v>161</v>
      </c>
      <c r="C42" s="118" t="s">
        <v>16</v>
      </c>
      <c r="D42" s="160">
        <v>6.5</v>
      </c>
      <c r="E42" s="111">
        <v>0</v>
      </c>
      <c r="F42" s="112">
        <f>E42*D42</f>
        <v>0</v>
      </c>
      <c r="G42" s="111">
        <v>0</v>
      </c>
      <c r="H42" s="112">
        <f>G42*D42</f>
        <v>0</v>
      </c>
      <c r="I42" s="111">
        <v>0</v>
      </c>
      <c r="J42" s="113">
        <f>I42*D42</f>
        <v>0</v>
      </c>
      <c r="K42" s="112">
        <f>F42+H42+J42</f>
        <v>0</v>
      </c>
      <c r="L42" s="49"/>
    </row>
    <row r="43" spans="1:13" s="1" customFormat="1" x14ac:dyDescent="0.25">
      <c r="A43" s="107"/>
      <c r="B43" s="121" t="s">
        <v>22</v>
      </c>
      <c r="C43" s="122"/>
      <c r="D43" s="123"/>
      <c r="E43" s="123"/>
      <c r="F43" s="124"/>
      <c r="G43" s="123"/>
      <c r="H43" s="124"/>
      <c r="I43" s="123"/>
      <c r="J43" s="125"/>
      <c r="K43" s="124"/>
      <c r="L43" s="49"/>
    </row>
    <row r="44" spans="1:13" s="1" customFormat="1" ht="36" x14ac:dyDescent="0.25">
      <c r="A44" s="107">
        <v>1</v>
      </c>
      <c r="B44" s="108" t="s">
        <v>100</v>
      </c>
      <c r="C44" s="109" t="s">
        <v>6</v>
      </c>
      <c r="D44" s="110">
        <v>2</v>
      </c>
      <c r="E44" s="111">
        <v>0</v>
      </c>
      <c r="F44" s="112">
        <f t="shared" ref="F44:F55" si="32">E44*D44</f>
        <v>0</v>
      </c>
      <c r="G44" s="111">
        <v>0</v>
      </c>
      <c r="H44" s="112">
        <f t="shared" ref="H44:H55" si="33">G44*D44</f>
        <v>0</v>
      </c>
      <c r="I44" s="111">
        <v>0</v>
      </c>
      <c r="J44" s="113">
        <f t="shared" ref="J44:J55" si="34">I44*D44</f>
        <v>0</v>
      </c>
      <c r="K44" s="112">
        <f t="shared" ref="K44:K55" si="35">F44+H44+J44</f>
        <v>0</v>
      </c>
      <c r="L44" s="49"/>
    </row>
    <row r="45" spans="1:13" s="1" customFormat="1" ht="24" x14ac:dyDescent="0.25">
      <c r="A45" s="107">
        <v>2</v>
      </c>
      <c r="B45" s="108" t="s">
        <v>75</v>
      </c>
      <c r="C45" s="109" t="s">
        <v>6</v>
      </c>
      <c r="D45" s="110">
        <v>5</v>
      </c>
      <c r="E45" s="111">
        <v>0</v>
      </c>
      <c r="F45" s="112">
        <f t="shared" si="32"/>
        <v>0</v>
      </c>
      <c r="G45" s="111">
        <v>0</v>
      </c>
      <c r="H45" s="112">
        <f t="shared" si="33"/>
        <v>0</v>
      </c>
      <c r="I45" s="111">
        <v>0</v>
      </c>
      <c r="J45" s="113">
        <f t="shared" si="34"/>
        <v>0</v>
      </c>
      <c r="K45" s="112">
        <f t="shared" si="35"/>
        <v>0</v>
      </c>
      <c r="L45" s="49"/>
    </row>
    <row r="46" spans="1:13" s="1" customFormat="1" ht="24" x14ac:dyDescent="0.25">
      <c r="A46" s="107">
        <v>3</v>
      </c>
      <c r="B46" s="108" t="s">
        <v>158</v>
      </c>
      <c r="C46" s="109" t="s">
        <v>6</v>
      </c>
      <c r="D46" s="110">
        <v>7</v>
      </c>
      <c r="E46" s="111">
        <v>0</v>
      </c>
      <c r="F46" s="112">
        <f t="shared" ref="F46" si="36">E46*D46</f>
        <v>0</v>
      </c>
      <c r="G46" s="111">
        <v>0</v>
      </c>
      <c r="H46" s="112">
        <f t="shared" ref="H46" si="37">G46*D46</f>
        <v>0</v>
      </c>
      <c r="I46" s="111">
        <v>0</v>
      </c>
      <c r="J46" s="113">
        <f t="shared" ref="J46" si="38">I46*D46</f>
        <v>0</v>
      </c>
      <c r="K46" s="112">
        <f t="shared" ref="K46" si="39">F46+H46+J46</f>
        <v>0</v>
      </c>
      <c r="L46" s="49"/>
    </row>
    <row r="47" spans="1:13" s="1" customFormat="1" ht="24" x14ac:dyDescent="0.25">
      <c r="A47" s="107">
        <v>4</v>
      </c>
      <c r="B47" s="108" t="s">
        <v>159</v>
      </c>
      <c r="C47" s="109" t="s">
        <v>6</v>
      </c>
      <c r="D47" s="110">
        <v>8</v>
      </c>
      <c r="E47" s="111">
        <v>0</v>
      </c>
      <c r="F47" s="112">
        <f t="shared" ref="F47" si="40">E47*D47</f>
        <v>0</v>
      </c>
      <c r="G47" s="111">
        <v>0</v>
      </c>
      <c r="H47" s="112">
        <f t="shared" ref="H47" si="41">G47*D47</f>
        <v>0</v>
      </c>
      <c r="I47" s="111">
        <v>0</v>
      </c>
      <c r="J47" s="113">
        <f t="shared" ref="J47" si="42">I47*D47</f>
        <v>0</v>
      </c>
      <c r="K47" s="112">
        <f t="shared" ref="K47" si="43">F47+H47+J47</f>
        <v>0</v>
      </c>
      <c r="L47" s="49"/>
    </row>
    <row r="48" spans="1:13" s="1" customFormat="1" x14ac:dyDescent="0.25">
      <c r="A48" s="107">
        <v>5</v>
      </c>
      <c r="B48" s="162" t="s">
        <v>157</v>
      </c>
      <c r="C48" s="109" t="s">
        <v>6</v>
      </c>
      <c r="D48" s="110">
        <v>7</v>
      </c>
      <c r="E48" s="111">
        <v>0</v>
      </c>
      <c r="F48" s="112">
        <f t="shared" si="32"/>
        <v>0</v>
      </c>
      <c r="G48" s="111">
        <v>0</v>
      </c>
      <c r="H48" s="112">
        <f t="shared" si="33"/>
        <v>0</v>
      </c>
      <c r="I48" s="111">
        <v>0</v>
      </c>
      <c r="J48" s="113">
        <f t="shared" si="34"/>
        <v>0</v>
      </c>
      <c r="K48" s="112">
        <f t="shared" si="35"/>
        <v>0</v>
      </c>
      <c r="L48" s="49"/>
    </row>
    <row r="49" spans="1:13" s="1" customFormat="1" ht="24" x14ac:dyDescent="0.25">
      <c r="A49" s="107">
        <v>6</v>
      </c>
      <c r="B49" s="108" t="s">
        <v>76</v>
      </c>
      <c r="C49" s="109" t="s">
        <v>6</v>
      </c>
      <c r="D49" s="110">
        <v>1</v>
      </c>
      <c r="E49" s="111">
        <v>0</v>
      </c>
      <c r="F49" s="112">
        <f t="shared" si="32"/>
        <v>0</v>
      </c>
      <c r="G49" s="111">
        <v>0</v>
      </c>
      <c r="H49" s="112">
        <f t="shared" si="33"/>
        <v>0</v>
      </c>
      <c r="I49" s="111">
        <v>0</v>
      </c>
      <c r="J49" s="113">
        <f t="shared" si="34"/>
        <v>0</v>
      </c>
      <c r="K49" s="112">
        <f t="shared" si="35"/>
        <v>0</v>
      </c>
      <c r="L49" s="49"/>
    </row>
    <row r="50" spans="1:13" s="1" customFormat="1" ht="24" x14ac:dyDescent="0.25">
      <c r="A50" s="107">
        <v>7</v>
      </c>
      <c r="B50" s="108" t="s">
        <v>77</v>
      </c>
      <c r="C50" s="109" t="s">
        <v>16</v>
      </c>
      <c r="D50" s="110">
        <v>3.9</v>
      </c>
      <c r="E50" s="111">
        <v>0</v>
      </c>
      <c r="F50" s="112">
        <f t="shared" si="32"/>
        <v>0</v>
      </c>
      <c r="G50" s="111">
        <v>0</v>
      </c>
      <c r="H50" s="112">
        <f t="shared" si="33"/>
        <v>0</v>
      </c>
      <c r="I50" s="111">
        <v>0</v>
      </c>
      <c r="J50" s="113">
        <f t="shared" si="34"/>
        <v>0</v>
      </c>
      <c r="K50" s="112">
        <f t="shared" si="35"/>
        <v>0</v>
      </c>
      <c r="L50" s="49"/>
    </row>
    <row r="51" spans="1:13" s="1" customFormat="1" ht="36" x14ac:dyDescent="0.25">
      <c r="A51" s="107">
        <v>8</v>
      </c>
      <c r="B51" s="108" t="s">
        <v>78</v>
      </c>
      <c r="C51" s="109" t="s">
        <v>16</v>
      </c>
      <c r="D51" s="110">
        <v>4.4000000000000004</v>
      </c>
      <c r="E51" s="111">
        <v>0</v>
      </c>
      <c r="F51" s="112">
        <f t="shared" si="32"/>
        <v>0</v>
      </c>
      <c r="G51" s="111">
        <v>0</v>
      </c>
      <c r="H51" s="112">
        <f t="shared" si="33"/>
        <v>0</v>
      </c>
      <c r="I51" s="111">
        <v>0</v>
      </c>
      <c r="J51" s="113">
        <f t="shared" si="34"/>
        <v>0</v>
      </c>
      <c r="K51" s="112">
        <f t="shared" si="35"/>
        <v>0</v>
      </c>
      <c r="L51" s="49"/>
    </row>
    <row r="52" spans="1:13" s="1" customFormat="1" ht="24" x14ac:dyDescent="0.25">
      <c r="A52" s="107">
        <v>9</v>
      </c>
      <c r="B52" s="162" t="s">
        <v>108</v>
      </c>
      <c r="C52" s="109" t="s">
        <v>16</v>
      </c>
      <c r="D52" s="110">
        <v>3.8</v>
      </c>
      <c r="E52" s="111">
        <v>0</v>
      </c>
      <c r="F52" s="112">
        <f t="shared" ref="F52:F53" si="44">E52*D52</f>
        <v>0</v>
      </c>
      <c r="G52" s="111">
        <v>0</v>
      </c>
      <c r="H52" s="112">
        <f t="shared" ref="H52:H53" si="45">G52*D52</f>
        <v>0</v>
      </c>
      <c r="I52" s="111">
        <v>0</v>
      </c>
      <c r="J52" s="113">
        <f t="shared" ref="J52:J53" si="46">I52*D52</f>
        <v>0</v>
      </c>
      <c r="K52" s="112">
        <f t="shared" ref="K52:K53" si="47">F52+H52+J52</f>
        <v>0</v>
      </c>
      <c r="L52" s="49"/>
    </row>
    <row r="53" spans="1:13" s="1" customFormat="1" x14ac:dyDescent="0.25">
      <c r="A53" s="107">
        <v>10</v>
      </c>
      <c r="B53" s="162" t="s">
        <v>109</v>
      </c>
      <c r="C53" s="109" t="s">
        <v>6</v>
      </c>
      <c r="D53" s="110">
        <v>2</v>
      </c>
      <c r="E53" s="111">
        <v>0</v>
      </c>
      <c r="F53" s="112">
        <f t="shared" si="44"/>
        <v>0</v>
      </c>
      <c r="G53" s="111">
        <v>0</v>
      </c>
      <c r="H53" s="112">
        <f t="shared" si="45"/>
        <v>0</v>
      </c>
      <c r="I53" s="111">
        <v>0</v>
      </c>
      <c r="J53" s="113">
        <f t="shared" si="46"/>
        <v>0</v>
      </c>
      <c r="K53" s="112">
        <f t="shared" si="47"/>
        <v>0</v>
      </c>
      <c r="L53" s="49"/>
    </row>
    <row r="54" spans="1:13" s="1" customFormat="1" x14ac:dyDescent="0.25">
      <c r="A54" s="107">
        <v>11</v>
      </c>
      <c r="B54" s="108" t="s">
        <v>79</v>
      </c>
      <c r="C54" s="109" t="s">
        <v>6</v>
      </c>
      <c r="D54" s="110">
        <v>1</v>
      </c>
      <c r="E54" s="111">
        <v>0</v>
      </c>
      <c r="F54" s="112">
        <f t="shared" si="32"/>
        <v>0</v>
      </c>
      <c r="G54" s="111">
        <v>0</v>
      </c>
      <c r="H54" s="112">
        <f t="shared" si="33"/>
        <v>0</v>
      </c>
      <c r="I54" s="111">
        <v>0</v>
      </c>
      <c r="J54" s="113">
        <f t="shared" si="34"/>
        <v>0</v>
      </c>
      <c r="K54" s="112">
        <f t="shared" si="35"/>
        <v>0</v>
      </c>
      <c r="L54" s="49"/>
    </row>
    <row r="55" spans="1:13" s="1" customFormat="1" ht="24" x14ac:dyDescent="0.25">
      <c r="A55" s="107">
        <v>12</v>
      </c>
      <c r="B55" s="108" t="s">
        <v>80</v>
      </c>
      <c r="C55" s="109" t="s">
        <v>6</v>
      </c>
      <c r="D55" s="110">
        <v>15</v>
      </c>
      <c r="E55" s="111">
        <v>0</v>
      </c>
      <c r="F55" s="112">
        <f t="shared" si="32"/>
        <v>0</v>
      </c>
      <c r="G55" s="111">
        <v>0</v>
      </c>
      <c r="H55" s="112">
        <f t="shared" si="33"/>
        <v>0</v>
      </c>
      <c r="I55" s="111">
        <v>0</v>
      </c>
      <c r="J55" s="113">
        <f t="shared" si="34"/>
        <v>0</v>
      </c>
      <c r="K55" s="112">
        <f t="shared" si="35"/>
        <v>0</v>
      </c>
      <c r="L55" s="24"/>
    </row>
    <row r="56" spans="1:13" s="1" customFormat="1" x14ac:dyDescent="0.25">
      <c r="A56" s="107"/>
      <c r="B56" s="121" t="s">
        <v>81</v>
      </c>
      <c r="C56" s="122"/>
      <c r="D56" s="123"/>
      <c r="E56" s="123"/>
      <c r="F56" s="124"/>
      <c r="G56" s="123"/>
      <c r="H56" s="124"/>
      <c r="I56" s="123"/>
      <c r="J56" s="125"/>
      <c r="K56" s="124"/>
      <c r="L56" s="49"/>
    </row>
    <row r="57" spans="1:13" s="1" customFormat="1" ht="24" x14ac:dyDescent="0.25">
      <c r="A57" s="107">
        <v>1</v>
      </c>
      <c r="B57" s="120" t="s">
        <v>94</v>
      </c>
      <c r="C57" s="109" t="s">
        <v>16</v>
      </c>
      <c r="D57" s="110">
        <v>25</v>
      </c>
      <c r="E57" s="111">
        <v>0</v>
      </c>
      <c r="F57" s="112">
        <f>E57*D57</f>
        <v>0</v>
      </c>
      <c r="G57" s="111">
        <v>0</v>
      </c>
      <c r="H57" s="112">
        <f>G57*D57</f>
        <v>0</v>
      </c>
      <c r="I57" s="111">
        <v>0</v>
      </c>
      <c r="J57" s="113">
        <f>I57*D57</f>
        <v>0</v>
      </c>
      <c r="K57" s="112">
        <f>F57+H57+J57</f>
        <v>0</v>
      </c>
      <c r="L57" s="49"/>
      <c r="M57" s="48"/>
    </row>
    <row r="58" spans="1:13" s="1" customFormat="1" ht="36" x14ac:dyDescent="0.25">
      <c r="A58" s="107">
        <v>2</v>
      </c>
      <c r="B58" s="108" t="s">
        <v>101</v>
      </c>
      <c r="C58" s="109" t="s">
        <v>16</v>
      </c>
      <c r="D58" s="110">
        <v>120</v>
      </c>
      <c r="E58" s="111">
        <v>0</v>
      </c>
      <c r="F58" s="112">
        <f>E58*D58</f>
        <v>0</v>
      </c>
      <c r="G58" s="111">
        <v>0</v>
      </c>
      <c r="H58" s="112">
        <f>G58*D58</f>
        <v>0</v>
      </c>
      <c r="I58" s="111">
        <v>0</v>
      </c>
      <c r="J58" s="113">
        <f>I58*D58</f>
        <v>0</v>
      </c>
      <c r="K58" s="112">
        <f>F58+H58+J58</f>
        <v>0</v>
      </c>
      <c r="L58" s="49"/>
      <c r="M58" s="50"/>
    </row>
    <row r="59" spans="1:13" s="1" customFormat="1" ht="36" x14ac:dyDescent="0.25">
      <c r="A59" s="107">
        <v>3</v>
      </c>
      <c r="B59" s="108" t="s">
        <v>82</v>
      </c>
      <c r="C59" s="109" t="s">
        <v>16</v>
      </c>
      <c r="D59" s="110">
        <v>18</v>
      </c>
      <c r="E59" s="111">
        <v>0</v>
      </c>
      <c r="F59" s="112">
        <f>E59*D59</f>
        <v>0</v>
      </c>
      <c r="G59" s="111">
        <v>0</v>
      </c>
      <c r="H59" s="112">
        <f>G59*D59</f>
        <v>0</v>
      </c>
      <c r="I59" s="111">
        <v>0</v>
      </c>
      <c r="J59" s="113">
        <f>I59*D59</f>
        <v>0</v>
      </c>
      <c r="K59" s="112">
        <f>F59+H59+J59</f>
        <v>0</v>
      </c>
      <c r="L59" s="49"/>
    </row>
    <row r="60" spans="1:13" s="1" customFormat="1" x14ac:dyDescent="0.25">
      <c r="A60" s="107"/>
      <c r="B60" s="121" t="s">
        <v>29</v>
      </c>
      <c r="C60" s="122"/>
      <c r="D60" s="123"/>
      <c r="E60" s="123"/>
      <c r="F60" s="124"/>
      <c r="G60" s="123"/>
      <c r="H60" s="125"/>
      <c r="I60" s="123"/>
      <c r="J60" s="125"/>
      <c r="K60" s="124"/>
      <c r="L60" s="49"/>
    </row>
    <row r="61" spans="1:13" s="1" customFormat="1" x14ac:dyDescent="0.25">
      <c r="A61" s="107">
        <v>1</v>
      </c>
      <c r="B61" s="120" t="s">
        <v>96</v>
      </c>
      <c r="C61" s="115" t="s">
        <v>6</v>
      </c>
      <c r="D61" s="110">
        <v>27</v>
      </c>
      <c r="E61" s="111">
        <v>0</v>
      </c>
      <c r="F61" s="112">
        <f t="shared" ref="F61" si="48">E61*D61</f>
        <v>0</v>
      </c>
      <c r="G61" s="111">
        <v>0</v>
      </c>
      <c r="H61" s="112">
        <f t="shared" ref="H61" si="49">G61*D61</f>
        <v>0</v>
      </c>
      <c r="I61" s="111">
        <v>0</v>
      </c>
      <c r="J61" s="113">
        <f t="shared" ref="J61" si="50">I61*D61</f>
        <v>0</v>
      </c>
      <c r="K61" s="112">
        <f t="shared" ref="K61" si="51">F61+H61+J61</f>
        <v>0</v>
      </c>
      <c r="L61" s="49"/>
    </row>
    <row r="62" spans="1:13" s="1" customFormat="1" x14ac:dyDescent="0.25">
      <c r="A62" s="107">
        <v>2</v>
      </c>
      <c r="B62" s="120" t="s">
        <v>98</v>
      </c>
      <c r="C62" s="115" t="s">
        <v>6</v>
      </c>
      <c r="D62" s="110">
        <v>10</v>
      </c>
      <c r="E62" s="111">
        <v>0</v>
      </c>
      <c r="F62" s="112">
        <f t="shared" ref="F62" si="52">E62*D62</f>
        <v>0</v>
      </c>
      <c r="G62" s="111">
        <v>0</v>
      </c>
      <c r="H62" s="112">
        <f t="shared" ref="H62" si="53">G62*D62</f>
        <v>0</v>
      </c>
      <c r="I62" s="111">
        <v>0</v>
      </c>
      <c r="J62" s="113">
        <f t="shared" ref="J62" si="54">I62*D62</f>
        <v>0</v>
      </c>
      <c r="K62" s="112">
        <f t="shared" ref="K62" si="55">F62+H62+J62</f>
        <v>0</v>
      </c>
      <c r="L62" s="49"/>
    </row>
    <row r="63" spans="1:13" s="1" customFormat="1" ht="24" x14ac:dyDescent="0.25">
      <c r="A63" s="107">
        <v>3</v>
      </c>
      <c r="B63" s="108" t="s">
        <v>110</v>
      </c>
      <c r="C63" s="119" t="s">
        <v>6</v>
      </c>
      <c r="D63" s="110">
        <v>2</v>
      </c>
      <c r="E63" s="111">
        <v>0</v>
      </c>
      <c r="F63" s="112">
        <f t="shared" ref="F63:F70" si="56">E63*D63</f>
        <v>0</v>
      </c>
      <c r="G63" s="111">
        <v>0</v>
      </c>
      <c r="H63" s="112">
        <f t="shared" ref="H63:H70" si="57">G63*D63</f>
        <v>0</v>
      </c>
      <c r="I63" s="111">
        <v>0</v>
      </c>
      <c r="J63" s="113">
        <f t="shared" ref="J63:J70" si="58">I63*D63</f>
        <v>0</v>
      </c>
      <c r="K63" s="112">
        <f t="shared" ref="K63:K70" si="59">F63+H63+J63</f>
        <v>0</v>
      </c>
      <c r="L63" s="49"/>
    </row>
    <row r="64" spans="1:13" s="1" customFormat="1" x14ac:dyDescent="0.25">
      <c r="A64" s="107">
        <v>4</v>
      </c>
      <c r="B64" s="154" t="s">
        <v>164</v>
      </c>
      <c r="C64" s="155" t="s">
        <v>15</v>
      </c>
      <c r="D64" s="156">
        <v>1</v>
      </c>
      <c r="E64" s="157">
        <v>0</v>
      </c>
      <c r="F64" s="158">
        <f t="shared" si="56"/>
        <v>0</v>
      </c>
      <c r="G64" s="157">
        <v>0</v>
      </c>
      <c r="H64" s="158">
        <f t="shared" si="57"/>
        <v>0</v>
      </c>
      <c r="I64" s="157">
        <v>0</v>
      </c>
      <c r="J64" s="159">
        <f t="shared" si="58"/>
        <v>0</v>
      </c>
      <c r="K64" s="158">
        <f t="shared" si="59"/>
        <v>0</v>
      </c>
      <c r="L64" s="49"/>
    </row>
    <row r="65" spans="1:12" s="1" customFormat="1" ht="24" x14ac:dyDescent="0.25">
      <c r="A65" s="107">
        <v>5</v>
      </c>
      <c r="B65" s="154" t="s">
        <v>155</v>
      </c>
      <c r="C65" s="155" t="s">
        <v>86</v>
      </c>
      <c r="D65" s="156">
        <v>1</v>
      </c>
      <c r="E65" s="157">
        <v>0</v>
      </c>
      <c r="F65" s="158">
        <f t="shared" si="56"/>
        <v>0</v>
      </c>
      <c r="G65" s="157">
        <v>0</v>
      </c>
      <c r="H65" s="158">
        <f t="shared" si="57"/>
        <v>0</v>
      </c>
      <c r="I65" s="157">
        <v>0</v>
      </c>
      <c r="J65" s="159">
        <f t="shared" si="58"/>
        <v>0</v>
      </c>
      <c r="K65" s="158">
        <f t="shared" si="59"/>
        <v>0</v>
      </c>
      <c r="L65" s="49"/>
    </row>
    <row r="66" spans="1:12" s="1" customFormat="1" x14ac:dyDescent="0.25">
      <c r="A66" s="107">
        <v>6</v>
      </c>
      <c r="B66" s="108" t="s">
        <v>83</v>
      </c>
      <c r="C66" s="115" t="s">
        <v>6</v>
      </c>
      <c r="D66" s="110">
        <v>2</v>
      </c>
      <c r="E66" s="111">
        <v>0</v>
      </c>
      <c r="F66" s="112">
        <f t="shared" si="56"/>
        <v>0</v>
      </c>
      <c r="G66" s="111">
        <v>0</v>
      </c>
      <c r="H66" s="112">
        <f t="shared" si="57"/>
        <v>0</v>
      </c>
      <c r="I66" s="111">
        <v>0</v>
      </c>
      <c r="J66" s="113">
        <f t="shared" si="58"/>
        <v>0</v>
      </c>
      <c r="K66" s="112">
        <f t="shared" si="59"/>
        <v>0</v>
      </c>
      <c r="L66" s="49"/>
    </row>
    <row r="67" spans="1:12" s="1" customFormat="1" x14ac:dyDescent="0.25">
      <c r="A67" s="107">
        <v>7</v>
      </c>
      <c r="B67" s="108" t="s">
        <v>84</v>
      </c>
      <c r="C67" s="115" t="s">
        <v>6</v>
      </c>
      <c r="D67" s="110">
        <v>2</v>
      </c>
      <c r="E67" s="111">
        <v>0</v>
      </c>
      <c r="F67" s="112">
        <f t="shared" si="56"/>
        <v>0</v>
      </c>
      <c r="G67" s="111">
        <v>0</v>
      </c>
      <c r="H67" s="112">
        <f t="shared" si="57"/>
        <v>0</v>
      </c>
      <c r="I67" s="111">
        <v>0</v>
      </c>
      <c r="J67" s="113">
        <f t="shared" si="58"/>
        <v>0</v>
      </c>
      <c r="K67" s="112">
        <f t="shared" si="59"/>
        <v>0</v>
      </c>
      <c r="L67" s="49"/>
    </row>
    <row r="68" spans="1:12" s="1" customFormat="1" ht="24" x14ac:dyDescent="0.25">
      <c r="A68" s="107">
        <v>8</v>
      </c>
      <c r="B68" s="108" t="s">
        <v>97</v>
      </c>
      <c r="C68" s="115" t="s">
        <v>88</v>
      </c>
      <c r="D68" s="110">
        <v>2</v>
      </c>
      <c r="E68" s="111">
        <v>0</v>
      </c>
      <c r="F68" s="112">
        <f t="shared" ref="F68" si="60">E68*D68</f>
        <v>0</v>
      </c>
      <c r="G68" s="111">
        <v>0</v>
      </c>
      <c r="H68" s="112">
        <f t="shared" ref="H68" si="61">G68*D68</f>
        <v>0</v>
      </c>
      <c r="I68" s="111">
        <v>0</v>
      </c>
      <c r="J68" s="113">
        <f t="shared" ref="J68" si="62">I68*D68</f>
        <v>0</v>
      </c>
      <c r="K68" s="112">
        <f t="shared" ref="K68" si="63">F68+H68+J68</f>
        <v>0</v>
      </c>
      <c r="L68" s="49"/>
    </row>
    <row r="69" spans="1:12" s="1" customFormat="1" ht="24" x14ac:dyDescent="0.25">
      <c r="A69" s="107">
        <v>9</v>
      </c>
      <c r="B69" s="108" t="s">
        <v>85</v>
      </c>
      <c r="C69" s="115" t="s">
        <v>86</v>
      </c>
      <c r="D69" s="110">
        <v>1</v>
      </c>
      <c r="E69" s="111">
        <v>0</v>
      </c>
      <c r="F69" s="112">
        <f t="shared" si="56"/>
        <v>0</v>
      </c>
      <c r="G69" s="111">
        <v>0</v>
      </c>
      <c r="H69" s="112">
        <f t="shared" si="57"/>
        <v>0</v>
      </c>
      <c r="I69" s="111">
        <v>0</v>
      </c>
      <c r="J69" s="113">
        <f t="shared" si="58"/>
        <v>0</v>
      </c>
      <c r="K69" s="112">
        <f t="shared" si="59"/>
        <v>0</v>
      </c>
      <c r="L69" s="49"/>
    </row>
    <row r="70" spans="1:12" s="1" customFormat="1" ht="36" x14ac:dyDescent="0.25">
      <c r="A70" s="107">
        <v>10</v>
      </c>
      <c r="B70" s="120" t="s">
        <v>87</v>
      </c>
      <c r="C70" s="109" t="s">
        <v>16</v>
      </c>
      <c r="D70" s="161">
        <v>350</v>
      </c>
      <c r="E70" s="111">
        <v>0</v>
      </c>
      <c r="F70" s="112">
        <f t="shared" si="56"/>
        <v>0</v>
      </c>
      <c r="G70" s="111">
        <v>0</v>
      </c>
      <c r="H70" s="112">
        <f t="shared" si="57"/>
        <v>0</v>
      </c>
      <c r="I70" s="111">
        <v>0</v>
      </c>
      <c r="J70" s="113">
        <f t="shared" si="58"/>
        <v>0</v>
      </c>
      <c r="K70" s="112">
        <f t="shared" si="59"/>
        <v>0</v>
      </c>
      <c r="L70" s="49"/>
    </row>
    <row r="71" spans="1:12" s="1" customFormat="1" x14ac:dyDescent="0.25">
      <c r="A71" s="52"/>
      <c r="B71" s="53" t="s">
        <v>9</v>
      </c>
      <c r="C71" s="54"/>
      <c r="D71" s="55"/>
      <c r="E71" s="56"/>
      <c r="F71" s="9">
        <f>SUM(F11:F70)</f>
        <v>0</v>
      </c>
      <c r="G71" s="57"/>
      <c r="H71" s="58">
        <f>SUM(H11:H70)</f>
        <v>0</v>
      </c>
      <c r="I71" s="57"/>
      <c r="J71" s="58">
        <f>SUM(J11:J70)</f>
        <v>0</v>
      </c>
      <c r="K71" s="9">
        <f>F71+H71+J71</f>
        <v>0</v>
      </c>
      <c r="L71" s="49"/>
    </row>
    <row r="72" spans="1:12" s="1" customFormat="1" x14ac:dyDescent="0.25">
      <c r="A72" s="52"/>
      <c r="B72" s="59" t="s">
        <v>10</v>
      </c>
      <c r="C72" s="60">
        <v>0</v>
      </c>
      <c r="D72" s="55"/>
      <c r="E72" s="56"/>
      <c r="F72" s="46"/>
      <c r="G72" s="56"/>
      <c r="H72" s="9"/>
      <c r="I72" s="56"/>
      <c r="J72" s="47"/>
      <c r="K72" s="9">
        <f>K71*C72</f>
        <v>0</v>
      </c>
      <c r="L72" s="49"/>
    </row>
    <row r="73" spans="1:12" s="1" customFormat="1" x14ac:dyDescent="0.25">
      <c r="A73" s="52"/>
      <c r="B73" s="59" t="s">
        <v>11</v>
      </c>
      <c r="C73" s="54"/>
      <c r="D73" s="55"/>
      <c r="E73" s="56"/>
      <c r="F73" s="46"/>
      <c r="G73" s="56"/>
      <c r="H73" s="9"/>
      <c r="I73" s="56"/>
      <c r="J73" s="47"/>
      <c r="K73" s="9">
        <f>K71+K72</f>
        <v>0</v>
      </c>
      <c r="L73" s="49"/>
    </row>
    <row r="74" spans="1:12" s="1" customFormat="1" x14ac:dyDescent="0.25">
      <c r="A74" s="52"/>
      <c r="B74" s="59" t="s">
        <v>12</v>
      </c>
      <c r="C74" s="60">
        <v>0</v>
      </c>
      <c r="D74" s="55"/>
      <c r="E74" s="56"/>
      <c r="F74" s="46"/>
      <c r="G74" s="56"/>
      <c r="H74" s="9"/>
      <c r="I74" s="56"/>
      <c r="J74" s="47"/>
      <c r="K74" s="9">
        <f>K73*C74</f>
        <v>0</v>
      </c>
      <c r="L74" s="49"/>
    </row>
    <row r="75" spans="1:12" s="1" customFormat="1" x14ac:dyDescent="0.25">
      <c r="A75" s="52"/>
      <c r="B75" s="53" t="s">
        <v>11</v>
      </c>
      <c r="C75" s="54"/>
      <c r="D75" s="55"/>
      <c r="E75" s="56"/>
      <c r="F75" s="46"/>
      <c r="G75" s="56"/>
      <c r="H75" s="9"/>
      <c r="I75" s="56"/>
      <c r="J75" s="47"/>
      <c r="K75" s="9">
        <f>K74+K73</f>
        <v>0</v>
      </c>
      <c r="L75" s="49"/>
    </row>
    <row r="76" spans="1:12" s="1" customFormat="1" x14ac:dyDescent="0.25">
      <c r="A76" s="52"/>
      <c r="B76" s="53" t="s">
        <v>13</v>
      </c>
      <c r="C76" s="61">
        <v>0.18</v>
      </c>
      <c r="D76" s="62"/>
      <c r="E76" s="56"/>
      <c r="F76" s="46"/>
      <c r="G76" s="56"/>
      <c r="H76" s="9"/>
      <c r="I76" s="56"/>
      <c r="J76" s="47"/>
      <c r="K76" s="9">
        <f>K75*C76</f>
        <v>0</v>
      </c>
      <c r="L76" s="49"/>
    </row>
    <row r="77" spans="1:12" s="1" customFormat="1" x14ac:dyDescent="0.25">
      <c r="A77" s="32"/>
      <c r="B77" s="63" t="s">
        <v>14</v>
      </c>
      <c r="C77" s="32"/>
      <c r="D77" s="64"/>
      <c r="E77" s="65"/>
      <c r="F77" s="66"/>
      <c r="G77" s="65"/>
      <c r="H77" s="67"/>
      <c r="I77" s="65"/>
      <c r="J77" s="68"/>
      <c r="K77" s="67">
        <f>K75+K76</f>
        <v>0</v>
      </c>
      <c r="L77" s="49"/>
    </row>
    <row r="78" spans="1:12" s="1" customFormat="1" x14ac:dyDescent="0.25">
      <c r="A78" s="15"/>
      <c r="B78" s="69"/>
      <c r="C78" s="15"/>
      <c r="D78" s="70"/>
      <c r="E78" s="15"/>
      <c r="F78" s="15"/>
      <c r="G78" s="15"/>
      <c r="H78" s="15"/>
      <c r="I78" s="15"/>
      <c r="J78" s="15"/>
      <c r="K78" s="15"/>
      <c r="L78" s="49"/>
    </row>
    <row r="79" spans="1:12" s="1" customFormat="1" x14ac:dyDescent="0.25">
      <c r="A79" s="15"/>
      <c r="B79" s="69"/>
      <c r="C79" s="15"/>
      <c r="D79" s="70"/>
      <c r="E79" s="15"/>
      <c r="F79" s="15"/>
      <c r="G79" s="15"/>
      <c r="H79" s="15"/>
      <c r="I79" s="15"/>
      <c r="J79" s="15"/>
      <c r="K79" s="15"/>
      <c r="L79" s="49"/>
    </row>
    <row r="80" spans="1:12" s="1" customFormat="1" x14ac:dyDescent="0.25">
      <c r="A80" s="15"/>
      <c r="B80" s="71"/>
      <c r="C80" s="15"/>
      <c r="D80" s="70"/>
      <c r="E80" s="13"/>
      <c r="F80" s="15"/>
      <c r="G80" s="15"/>
      <c r="H80" s="15"/>
      <c r="I80" s="15"/>
      <c r="J80" s="15"/>
      <c r="K80" s="15"/>
      <c r="L80" s="49"/>
    </row>
    <row r="81" spans="2:12" s="1" customFormat="1" x14ac:dyDescent="0.25">
      <c r="B81" s="72"/>
      <c r="D81" s="73"/>
      <c r="L81" s="49"/>
    </row>
    <row r="82" spans="2:12" s="1" customFormat="1" x14ac:dyDescent="0.25">
      <c r="B82" s="72"/>
      <c r="D82" s="73"/>
      <c r="L82" s="49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opLeftCell="A49" workbookViewId="0">
      <selection activeCell="M61" sqref="M61"/>
    </sheetView>
  </sheetViews>
  <sheetFormatPr defaultColWidth="9.140625" defaultRowHeight="15" x14ac:dyDescent="0.25"/>
  <cols>
    <col min="1" max="1" width="3.85546875" style="83" bestFit="1" customWidth="1"/>
    <col min="2" max="2" width="57" style="84" customWidth="1"/>
    <col min="3" max="3" width="9.140625" style="83" customWidth="1"/>
    <col min="4" max="4" width="9.85546875" style="83" customWidth="1"/>
    <col min="5" max="5" width="15.28515625" style="84" customWidth="1"/>
    <col min="6" max="6" width="8.140625" style="83" customWidth="1"/>
    <col min="7" max="7" width="13.85546875" style="106" customWidth="1"/>
    <col min="8" max="8" width="5.85546875" style="83" customWidth="1"/>
    <col min="9" max="9" width="12.42578125" style="83" customWidth="1"/>
    <col min="10" max="10" width="8.42578125" style="83" customWidth="1"/>
    <col min="11" max="11" width="11.42578125" style="83" customWidth="1"/>
    <col min="12" max="16384" width="9.140625" style="83"/>
  </cols>
  <sheetData>
    <row r="1" spans="1:11" s="81" customFormat="1" x14ac:dyDescent="0.3">
      <c r="A1" s="76"/>
      <c r="B1" s="77" t="s">
        <v>51</v>
      </c>
      <c r="C1" s="76"/>
      <c r="D1" s="76"/>
      <c r="E1" s="78"/>
      <c r="F1" s="76"/>
      <c r="G1" s="76"/>
      <c r="H1" s="79"/>
      <c r="I1" s="79"/>
      <c r="J1" s="80"/>
      <c r="K1" s="80"/>
    </row>
    <row r="2" spans="1:11" s="81" customFormat="1" x14ac:dyDescent="0.3">
      <c r="A2" s="76"/>
      <c r="B2" s="193" t="s">
        <v>154</v>
      </c>
      <c r="C2" s="193"/>
      <c r="D2" s="193"/>
      <c r="E2" s="78"/>
      <c r="F2" s="76"/>
      <c r="G2" s="76"/>
      <c r="H2" s="76"/>
      <c r="I2" s="76"/>
      <c r="J2" s="76"/>
      <c r="K2" s="76"/>
    </row>
    <row r="3" spans="1:11" s="81" customFormat="1" x14ac:dyDescent="0.3">
      <c r="A3" s="76"/>
      <c r="B3" s="76"/>
      <c r="C3" s="76"/>
      <c r="D3" s="76"/>
      <c r="E3" s="78"/>
      <c r="F3" s="76"/>
      <c r="G3" s="76"/>
      <c r="H3" s="76"/>
      <c r="I3" s="79"/>
      <c r="J3" s="80"/>
      <c r="K3" s="80"/>
    </row>
    <row r="4" spans="1:11" s="81" customFormat="1" x14ac:dyDescent="0.3">
      <c r="A4" s="193" t="s">
        <v>52</v>
      </c>
      <c r="B4" s="193"/>
      <c r="C4" s="76"/>
      <c r="D4" s="76"/>
      <c r="E4" s="78"/>
      <c r="F4" s="76"/>
      <c r="G4" s="76"/>
      <c r="H4" s="76"/>
      <c r="I4" s="79"/>
      <c r="J4" s="80"/>
      <c r="K4" s="80"/>
    </row>
    <row r="5" spans="1:11" s="81" customFormat="1" x14ac:dyDescent="0.3">
      <c r="A5" s="76"/>
      <c r="B5" s="76" t="s">
        <v>23</v>
      </c>
      <c r="C5" s="76" t="s">
        <v>53</v>
      </c>
      <c r="D5" s="76"/>
      <c r="E5" s="78"/>
      <c r="F5" s="76"/>
      <c r="G5" s="76"/>
      <c r="H5" s="82">
        <f>K67</f>
        <v>0</v>
      </c>
      <c r="I5" s="79" t="s">
        <v>63</v>
      </c>
      <c r="J5" s="80"/>
      <c r="K5" s="80"/>
    </row>
    <row r="6" spans="1:11" s="81" customFormat="1" ht="15.75" x14ac:dyDescent="0.3">
      <c r="A6" s="83"/>
      <c r="B6" s="83"/>
      <c r="C6" s="83"/>
      <c r="D6" s="83"/>
      <c r="E6" s="84"/>
      <c r="F6" s="83"/>
      <c r="G6" s="83"/>
      <c r="H6" s="76"/>
      <c r="I6" s="80"/>
      <c r="J6" s="80"/>
      <c r="K6" s="80"/>
    </row>
    <row r="7" spans="1:11" x14ac:dyDescent="0.25">
      <c r="A7" s="32"/>
      <c r="B7" s="33" t="s">
        <v>41</v>
      </c>
      <c r="C7" s="34"/>
      <c r="D7" s="35"/>
      <c r="E7" s="178" t="s">
        <v>42</v>
      </c>
      <c r="F7" s="179"/>
      <c r="G7" s="179"/>
      <c r="H7" s="179"/>
      <c r="I7" s="179"/>
      <c r="J7" s="180"/>
      <c r="K7" s="36" t="s">
        <v>31</v>
      </c>
    </row>
    <row r="8" spans="1:11" ht="45" x14ac:dyDescent="0.25">
      <c r="A8" s="37" t="s">
        <v>0</v>
      </c>
      <c r="B8" s="38" t="s">
        <v>43</v>
      </c>
      <c r="C8" s="38" t="s">
        <v>44</v>
      </c>
      <c r="D8" s="38" t="s">
        <v>45</v>
      </c>
      <c r="E8" s="181" t="s">
        <v>62</v>
      </c>
      <c r="F8" s="182"/>
      <c r="G8" s="181" t="s">
        <v>55</v>
      </c>
      <c r="H8" s="182"/>
      <c r="I8" s="181" t="s">
        <v>56</v>
      </c>
      <c r="J8" s="182"/>
      <c r="K8" s="36"/>
    </row>
    <row r="9" spans="1:11" x14ac:dyDescent="0.25">
      <c r="A9" s="39"/>
      <c r="B9" s="40"/>
      <c r="C9" s="41"/>
      <c r="D9" s="41"/>
      <c r="E9" s="42" t="s">
        <v>46</v>
      </c>
      <c r="F9" s="42" t="s">
        <v>47</v>
      </c>
      <c r="G9" s="42" t="s">
        <v>46</v>
      </c>
      <c r="H9" s="42" t="s">
        <v>47</v>
      </c>
      <c r="I9" s="42" t="s">
        <v>46</v>
      </c>
      <c r="J9" s="42" t="s">
        <v>47</v>
      </c>
      <c r="K9" s="36"/>
    </row>
    <row r="10" spans="1:11" x14ac:dyDescent="0.25">
      <c r="A10" s="43"/>
      <c r="B10" s="44">
        <v>2</v>
      </c>
      <c r="C10" s="43">
        <v>3</v>
      </c>
      <c r="D10" s="43">
        <v>4</v>
      </c>
      <c r="E10" s="42">
        <v>5</v>
      </c>
      <c r="F10" s="42" t="s">
        <v>1</v>
      </c>
      <c r="G10" s="42">
        <v>7</v>
      </c>
      <c r="H10" s="42" t="s">
        <v>2</v>
      </c>
      <c r="I10" s="42">
        <v>9</v>
      </c>
      <c r="J10" s="42" t="s">
        <v>3</v>
      </c>
      <c r="K10" s="42" t="s">
        <v>4</v>
      </c>
    </row>
    <row r="11" spans="1:11" s="85" customFormat="1" ht="12.75" x14ac:dyDescent="0.25">
      <c r="A11" s="190" t="s">
        <v>40</v>
      </c>
      <c r="B11" s="190"/>
      <c r="C11" s="190"/>
      <c r="D11" s="131"/>
      <c r="E11" s="132"/>
      <c r="F11" s="133"/>
      <c r="G11" s="134"/>
      <c r="H11" s="133"/>
      <c r="I11" s="132"/>
      <c r="J11" s="135"/>
      <c r="K11" s="136"/>
    </row>
    <row r="12" spans="1:11" s="85" customFormat="1" ht="12.75" x14ac:dyDescent="0.25">
      <c r="A12" s="139">
        <v>1</v>
      </c>
      <c r="B12" s="140" t="s">
        <v>111</v>
      </c>
      <c r="C12" s="141" t="s">
        <v>24</v>
      </c>
      <c r="D12" s="142">
        <v>1900</v>
      </c>
      <c r="E12" s="143">
        <v>0</v>
      </c>
      <c r="F12" s="144">
        <f t="shared" ref="F12:F60" si="0">E12*D12</f>
        <v>0</v>
      </c>
      <c r="G12" s="143">
        <v>0</v>
      </c>
      <c r="H12" s="144">
        <f t="shared" ref="H12:H60" si="1">G12*D12</f>
        <v>0</v>
      </c>
      <c r="I12" s="143">
        <v>0</v>
      </c>
      <c r="J12" s="145">
        <f t="shared" ref="J12:J60" si="2">I12*D12</f>
        <v>0</v>
      </c>
      <c r="K12" s="146">
        <f t="shared" ref="K12:K60" si="3">F12+H12+J12</f>
        <v>0</v>
      </c>
    </row>
    <row r="13" spans="1:11" s="85" customFormat="1" ht="12.75" x14ac:dyDescent="0.25">
      <c r="A13" s="139">
        <v>2</v>
      </c>
      <c r="B13" s="140" t="s">
        <v>33</v>
      </c>
      <c r="C13" s="141" t="s">
        <v>24</v>
      </c>
      <c r="D13" s="142">
        <v>2100</v>
      </c>
      <c r="E13" s="143">
        <v>0</v>
      </c>
      <c r="F13" s="144">
        <f t="shared" si="0"/>
        <v>0</v>
      </c>
      <c r="G13" s="143">
        <v>0</v>
      </c>
      <c r="H13" s="144">
        <f t="shared" si="1"/>
        <v>0</v>
      </c>
      <c r="I13" s="143">
        <v>0</v>
      </c>
      <c r="J13" s="145">
        <f t="shared" si="2"/>
        <v>0</v>
      </c>
      <c r="K13" s="146">
        <f t="shared" si="3"/>
        <v>0</v>
      </c>
    </row>
    <row r="14" spans="1:11" s="85" customFormat="1" ht="12.75" x14ac:dyDescent="0.25">
      <c r="A14" s="139">
        <v>3</v>
      </c>
      <c r="B14" s="140" t="s">
        <v>112</v>
      </c>
      <c r="C14" s="141" t="s">
        <v>24</v>
      </c>
      <c r="D14" s="142">
        <v>100</v>
      </c>
      <c r="E14" s="143">
        <v>0</v>
      </c>
      <c r="F14" s="144">
        <f t="shared" si="0"/>
        <v>0</v>
      </c>
      <c r="G14" s="143">
        <v>0</v>
      </c>
      <c r="H14" s="144">
        <f t="shared" si="1"/>
        <v>0</v>
      </c>
      <c r="I14" s="143">
        <v>0</v>
      </c>
      <c r="J14" s="145">
        <f t="shared" si="2"/>
        <v>0</v>
      </c>
      <c r="K14" s="146">
        <f t="shared" si="3"/>
        <v>0</v>
      </c>
    </row>
    <row r="15" spans="1:11" s="85" customFormat="1" ht="12.75" x14ac:dyDescent="0.25">
      <c r="A15" s="139">
        <v>4</v>
      </c>
      <c r="B15" s="140" t="s">
        <v>113</v>
      </c>
      <c r="C15" s="141" t="s">
        <v>24</v>
      </c>
      <c r="D15" s="142">
        <v>120</v>
      </c>
      <c r="E15" s="143">
        <v>0</v>
      </c>
      <c r="F15" s="144">
        <f t="shared" si="0"/>
        <v>0</v>
      </c>
      <c r="G15" s="143">
        <v>0</v>
      </c>
      <c r="H15" s="144">
        <f t="shared" si="1"/>
        <v>0</v>
      </c>
      <c r="I15" s="143">
        <v>0</v>
      </c>
      <c r="J15" s="145">
        <f t="shared" si="2"/>
        <v>0</v>
      </c>
      <c r="K15" s="146">
        <f t="shared" si="3"/>
        <v>0</v>
      </c>
    </row>
    <row r="16" spans="1:11" s="85" customFormat="1" ht="12.75" x14ac:dyDescent="0.25">
      <c r="A16" s="191" t="s">
        <v>114</v>
      </c>
      <c r="B16" s="192"/>
      <c r="C16" s="192"/>
      <c r="D16" s="192"/>
      <c r="E16" s="163"/>
      <c r="F16" s="164"/>
      <c r="G16" s="163"/>
      <c r="H16" s="164"/>
      <c r="I16" s="163"/>
      <c r="J16" s="165"/>
      <c r="K16" s="166"/>
    </row>
    <row r="17" spans="1:11" s="85" customFormat="1" ht="12.75" x14ac:dyDescent="0.25">
      <c r="A17" s="139">
        <v>1</v>
      </c>
      <c r="B17" s="147" t="s">
        <v>115</v>
      </c>
      <c r="C17" s="141" t="s">
        <v>24</v>
      </c>
      <c r="D17" s="142">
        <v>800</v>
      </c>
      <c r="E17" s="143">
        <v>0</v>
      </c>
      <c r="F17" s="144">
        <f t="shared" si="0"/>
        <v>0</v>
      </c>
      <c r="G17" s="143">
        <v>0</v>
      </c>
      <c r="H17" s="144">
        <f t="shared" si="1"/>
        <v>0</v>
      </c>
      <c r="I17" s="143">
        <v>0</v>
      </c>
      <c r="J17" s="145">
        <f t="shared" si="2"/>
        <v>0</v>
      </c>
      <c r="K17" s="146">
        <f t="shared" si="3"/>
        <v>0</v>
      </c>
    </row>
    <row r="18" spans="1:11" s="85" customFormat="1" ht="12.75" x14ac:dyDescent="0.25">
      <c r="A18" s="139">
        <v>2</v>
      </c>
      <c r="B18" s="147" t="s">
        <v>116</v>
      </c>
      <c r="C18" s="141" t="s">
        <v>24</v>
      </c>
      <c r="D18" s="142">
        <v>200</v>
      </c>
      <c r="E18" s="143">
        <v>0</v>
      </c>
      <c r="F18" s="144">
        <f t="shared" si="0"/>
        <v>0</v>
      </c>
      <c r="G18" s="143">
        <v>0</v>
      </c>
      <c r="H18" s="144">
        <f t="shared" si="1"/>
        <v>0</v>
      </c>
      <c r="I18" s="143">
        <v>0</v>
      </c>
      <c r="J18" s="145">
        <f t="shared" si="2"/>
        <v>0</v>
      </c>
      <c r="K18" s="146">
        <f t="shared" si="3"/>
        <v>0</v>
      </c>
    </row>
    <row r="19" spans="1:11" s="85" customFormat="1" ht="12.75" x14ac:dyDescent="0.25">
      <c r="A19" s="139">
        <v>3</v>
      </c>
      <c r="B19" s="147" t="s">
        <v>117</v>
      </c>
      <c r="C19" s="148" t="s">
        <v>15</v>
      </c>
      <c r="D19" s="142">
        <v>50</v>
      </c>
      <c r="E19" s="143">
        <v>0</v>
      </c>
      <c r="F19" s="144">
        <f t="shared" si="0"/>
        <v>0</v>
      </c>
      <c r="G19" s="143">
        <v>0</v>
      </c>
      <c r="H19" s="144">
        <f t="shared" si="1"/>
        <v>0</v>
      </c>
      <c r="I19" s="143">
        <v>0</v>
      </c>
      <c r="J19" s="145">
        <f t="shared" si="2"/>
        <v>0</v>
      </c>
      <c r="K19" s="146">
        <f t="shared" si="3"/>
        <v>0</v>
      </c>
    </row>
    <row r="20" spans="1:11" s="85" customFormat="1" ht="12.75" x14ac:dyDescent="0.25">
      <c r="A20" s="139">
        <v>4</v>
      </c>
      <c r="B20" s="147" t="s">
        <v>118</v>
      </c>
      <c r="C20" s="148" t="s">
        <v>15</v>
      </c>
      <c r="D20" s="142">
        <v>350</v>
      </c>
      <c r="E20" s="143">
        <v>0</v>
      </c>
      <c r="F20" s="144">
        <f t="shared" si="0"/>
        <v>0</v>
      </c>
      <c r="G20" s="143">
        <v>0</v>
      </c>
      <c r="H20" s="144">
        <f t="shared" si="1"/>
        <v>0</v>
      </c>
      <c r="I20" s="143">
        <v>0</v>
      </c>
      <c r="J20" s="145">
        <f t="shared" si="2"/>
        <v>0</v>
      </c>
      <c r="K20" s="146">
        <f t="shared" si="3"/>
        <v>0</v>
      </c>
    </row>
    <row r="21" spans="1:11" s="85" customFormat="1" ht="12.75" x14ac:dyDescent="0.25">
      <c r="A21" s="139">
        <v>5</v>
      </c>
      <c r="B21" s="147" t="s">
        <v>119</v>
      </c>
      <c r="C21" s="148" t="s">
        <v>15</v>
      </c>
      <c r="D21" s="142">
        <v>300</v>
      </c>
      <c r="E21" s="143">
        <v>0</v>
      </c>
      <c r="F21" s="144">
        <f t="shared" si="0"/>
        <v>0</v>
      </c>
      <c r="G21" s="143">
        <v>0</v>
      </c>
      <c r="H21" s="144">
        <f t="shared" si="1"/>
        <v>0</v>
      </c>
      <c r="I21" s="143">
        <v>0</v>
      </c>
      <c r="J21" s="145">
        <f t="shared" si="2"/>
        <v>0</v>
      </c>
      <c r="K21" s="146">
        <f t="shared" si="3"/>
        <v>0</v>
      </c>
    </row>
    <row r="22" spans="1:11" s="85" customFormat="1" ht="12.75" x14ac:dyDescent="0.25">
      <c r="A22" s="139">
        <v>6</v>
      </c>
      <c r="B22" s="147" t="s">
        <v>120</v>
      </c>
      <c r="C22" s="148" t="s">
        <v>15</v>
      </c>
      <c r="D22" s="142">
        <v>150</v>
      </c>
      <c r="E22" s="143">
        <v>0</v>
      </c>
      <c r="F22" s="144">
        <f t="shared" si="0"/>
        <v>0</v>
      </c>
      <c r="G22" s="143">
        <v>0</v>
      </c>
      <c r="H22" s="144">
        <f t="shared" si="1"/>
        <v>0</v>
      </c>
      <c r="I22" s="143">
        <v>0</v>
      </c>
      <c r="J22" s="145">
        <f t="shared" si="2"/>
        <v>0</v>
      </c>
      <c r="K22" s="146">
        <f t="shared" si="3"/>
        <v>0</v>
      </c>
    </row>
    <row r="23" spans="1:11" s="85" customFormat="1" ht="12.75" x14ac:dyDescent="0.25">
      <c r="A23" s="139">
        <v>7</v>
      </c>
      <c r="B23" s="147" t="s">
        <v>121</v>
      </c>
      <c r="C23" s="148" t="s">
        <v>15</v>
      </c>
      <c r="D23" s="142">
        <v>1000</v>
      </c>
      <c r="E23" s="143">
        <v>0</v>
      </c>
      <c r="F23" s="144">
        <f t="shared" si="0"/>
        <v>0</v>
      </c>
      <c r="G23" s="143">
        <v>0</v>
      </c>
      <c r="H23" s="144">
        <f t="shared" si="1"/>
        <v>0</v>
      </c>
      <c r="I23" s="143">
        <v>0</v>
      </c>
      <c r="J23" s="145">
        <f t="shared" si="2"/>
        <v>0</v>
      </c>
      <c r="K23" s="146">
        <f t="shared" si="3"/>
        <v>0</v>
      </c>
    </row>
    <row r="24" spans="1:11" s="85" customFormat="1" ht="12.75" x14ac:dyDescent="0.25">
      <c r="A24" s="139">
        <v>8</v>
      </c>
      <c r="B24" s="147" t="s">
        <v>122</v>
      </c>
      <c r="C24" s="148" t="s">
        <v>15</v>
      </c>
      <c r="D24" s="142">
        <v>600</v>
      </c>
      <c r="E24" s="143">
        <v>0</v>
      </c>
      <c r="F24" s="144">
        <f t="shared" si="0"/>
        <v>0</v>
      </c>
      <c r="G24" s="143">
        <v>0</v>
      </c>
      <c r="H24" s="144">
        <f t="shared" si="1"/>
        <v>0</v>
      </c>
      <c r="I24" s="143">
        <v>0</v>
      </c>
      <c r="J24" s="145">
        <f t="shared" si="2"/>
        <v>0</v>
      </c>
      <c r="K24" s="146">
        <f t="shared" si="3"/>
        <v>0</v>
      </c>
    </row>
    <row r="25" spans="1:11" s="85" customFormat="1" ht="12.75" x14ac:dyDescent="0.25">
      <c r="A25" s="139">
        <v>9</v>
      </c>
      <c r="B25" s="147" t="s">
        <v>123</v>
      </c>
      <c r="C25" s="148" t="s">
        <v>15</v>
      </c>
      <c r="D25" s="142">
        <v>379</v>
      </c>
      <c r="E25" s="143">
        <v>0</v>
      </c>
      <c r="F25" s="144">
        <f t="shared" si="0"/>
        <v>0</v>
      </c>
      <c r="G25" s="143">
        <v>0</v>
      </c>
      <c r="H25" s="144">
        <f t="shared" si="1"/>
        <v>0</v>
      </c>
      <c r="I25" s="143">
        <v>0</v>
      </c>
      <c r="J25" s="145">
        <f t="shared" si="2"/>
        <v>0</v>
      </c>
      <c r="K25" s="146">
        <f t="shared" si="3"/>
        <v>0</v>
      </c>
    </row>
    <row r="26" spans="1:11" s="85" customFormat="1" ht="12.75" x14ac:dyDescent="0.25">
      <c r="A26" s="187" t="s">
        <v>124</v>
      </c>
      <c r="B26" s="188"/>
      <c r="C26" s="188"/>
      <c r="D26" s="189"/>
      <c r="E26" s="163"/>
      <c r="F26" s="164"/>
      <c r="G26" s="163"/>
      <c r="H26" s="164"/>
      <c r="I26" s="163"/>
      <c r="J26" s="165"/>
      <c r="K26" s="166"/>
    </row>
    <row r="27" spans="1:11" s="85" customFormat="1" ht="12.75" x14ac:dyDescent="0.25">
      <c r="A27" s="139">
        <v>1</v>
      </c>
      <c r="B27" s="147" t="s">
        <v>125</v>
      </c>
      <c r="C27" s="148" t="s">
        <v>15</v>
      </c>
      <c r="D27" s="142">
        <v>1</v>
      </c>
      <c r="E27" s="143">
        <v>0</v>
      </c>
      <c r="F27" s="144">
        <f t="shared" si="0"/>
        <v>0</v>
      </c>
      <c r="G27" s="143">
        <v>0</v>
      </c>
      <c r="H27" s="144">
        <f t="shared" si="1"/>
        <v>0</v>
      </c>
      <c r="I27" s="143">
        <v>0</v>
      </c>
      <c r="J27" s="145">
        <f t="shared" si="2"/>
        <v>0</v>
      </c>
      <c r="K27" s="146">
        <f t="shared" si="3"/>
        <v>0</v>
      </c>
    </row>
    <row r="28" spans="1:11" s="85" customFormat="1" ht="12.75" x14ac:dyDescent="0.25">
      <c r="A28" s="139">
        <v>2</v>
      </c>
      <c r="B28" s="147" t="s">
        <v>126</v>
      </c>
      <c r="C28" s="148" t="s">
        <v>15</v>
      </c>
      <c r="D28" s="142">
        <v>3</v>
      </c>
      <c r="E28" s="143">
        <v>0</v>
      </c>
      <c r="F28" s="144">
        <f t="shared" si="0"/>
        <v>0</v>
      </c>
      <c r="G28" s="143">
        <v>0</v>
      </c>
      <c r="H28" s="144">
        <f t="shared" si="1"/>
        <v>0</v>
      </c>
      <c r="I28" s="143">
        <v>0</v>
      </c>
      <c r="J28" s="145">
        <f t="shared" si="2"/>
        <v>0</v>
      </c>
      <c r="K28" s="146">
        <f t="shared" si="3"/>
        <v>0</v>
      </c>
    </row>
    <row r="29" spans="1:11" s="85" customFormat="1" ht="12.75" x14ac:dyDescent="0.25">
      <c r="A29" s="139">
        <v>3</v>
      </c>
      <c r="B29" s="147" t="s">
        <v>127</v>
      </c>
      <c r="C29" s="148" t="s">
        <v>15</v>
      </c>
      <c r="D29" s="142">
        <v>6</v>
      </c>
      <c r="E29" s="143">
        <v>0</v>
      </c>
      <c r="F29" s="144">
        <f t="shared" si="0"/>
        <v>0</v>
      </c>
      <c r="G29" s="143">
        <v>0</v>
      </c>
      <c r="H29" s="144">
        <f t="shared" si="1"/>
        <v>0</v>
      </c>
      <c r="I29" s="143">
        <v>0</v>
      </c>
      <c r="J29" s="145">
        <f t="shared" si="2"/>
        <v>0</v>
      </c>
      <c r="K29" s="146">
        <f t="shared" si="3"/>
        <v>0</v>
      </c>
    </row>
    <row r="30" spans="1:11" s="85" customFormat="1" ht="12.75" x14ac:dyDescent="0.25">
      <c r="A30" s="139">
        <v>4</v>
      </c>
      <c r="B30" s="147" t="s">
        <v>128</v>
      </c>
      <c r="C30" s="148" t="s">
        <v>15</v>
      </c>
      <c r="D30" s="142">
        <v>1</v>
      </c>
      <c r="E30" s="143">
        <v>0</v>
      </c>
      <c r="F30" s="144">
        <f t="shared" si="0"/>
        <v>0</v>
      </c>
      <c r="G30" s="143">
        <v>0</v>
      </c>
      <c r="H30" s="144">
        <f t="shared" si="1"/>
        <v>0</v>
      </c>
      <c r="I30" s="143">
        <v>0</v>
      </c>
      <c r="J30" s="145">
        <f t="shared" si="2"/>
        <v>0</v>
      </c>
      <c r="K30" s="146">
        <f t="shared" si="3"/>
        <v>0</v>
      </c>
    </row>
    <row r="31" spans="1:11" s="85" customFormat="1" ht="12.75" x14ac:dyDescent="0.25">
      <c r="A31" s="139">
        <v>5</v>
      </c>
      <c r="B31" s="147" t="s">
        <v>129</v>
      </c>
      <c r="C31" s="148" t="s">
        <v>15</v>
      </c>
      <c r="D31" s="142">
        <v>1</v>
      </c>
      <c r="E31" s="143">
        <v>0</v>
      </c>
      <c r="F31" s="144">
        <f t="shared" si="0"/>
        <v>0</v>
      </c>
      <c r="G31" s="143">
        <v>0</v>
      </c>
      <c r="H31" s="144">
        <f t="shared" si="1"/>
        <v>0</v>
      </c>
      <c r="I31" s="143">
        <v>0</v>
      </c>
      <c r="J31" s="145">
        <f t="shared" si="2"/>
        <v>0</v>
      </c>
      <c r="K31" s="146">
        <f t="shared" si="3"/>
        <v>0</v>
      </c>
    </row>
    <row r="32" spans="1:11" s="85" customFormat="1" ht="12.75" x14ac:dyDescent="0.25">
      <c r="A32" s="139">
        <v>6</v>
      </c>
      <c r="B32" s="147" t="s">
        <v>130</v>
      </c>
      <c r="C32" s="148" t="s">
        <v>15</v>
      </c>
      <c r="D32" s="142">
        <v>3</v>
      </c>
      <c r="E32" s="143">
        <v>0</v>
      </c>
      <c r="F32" s="144">
        <f t="shared" si="0"/>
        <v>0</v>
      </c>
      <c r="G32" s="143">
        <v>0</v>
      </c>
      <c r="H32" s="144">
        <f t="shared" si="1"/>
        <v>0</v>
      </c>
      <c r="I32" s="143">
        <v>0</v>
      </c>
      <c r="J32" s="145">
        <f t="shared" si="2"/>
        <v>0</v>
      </c>
      <c r="K32" s="146">
        <f t="shared" si="3"/>
        <v>0</v>
      </c>
    </row>
    <row r="33" spans="1:11" s="85" customFormat="1" ht="12.75" x14ac:dyDescent="0.25">
      <c r="A33" s="139">
        <v>7</v>
      </c>
      <c r="B33" s="147" t="s">
        <v>131</v>
      </c>
      <c r="C33" s="148" t="s">
        <v>15</v>
      </c>
      <c r="D33" s="142">
        <v>1</v>
      </c>
      <c r="E33" s="143">
        <v>0</v>
      </c>
      <c r="F33" s="144">
        <f t="shared" si="0"/>
        <v>0</v>
      </c>
      <c r="G33" s="143">
        <v>0</v>
      </c>
      <c r="H33" s="144">
        <f t="shared" si="1"/>
        <v>0</v>
      </c>
      <c r="I33" s="143">
        <v>0</v>
      </c>
      <c r="J33" s="145">
        <f t="shared" si="2"/>
        <v>0</v>
      </c>
      <c r="K33" s="146">
        <f t="shared" si="3"/>
        <v>0</v>
      </c>
    </row>
    <row r="34" spans="1:11" s="85" customFormat="1" ht="12.75" x14ac:dyDescent="0.25">
      <c r="A34" s="139">
        <v>8</v>
      </c>
      <c r="B34" s="147" t="s">
        <v>132</v>
      </c>
      <c r="C34" s="148" t="s">
        <v>133</v>
      </c>
      <c r="D34" s="142">
        <v>1</v>
      </c>
      <c r="E34" s="143">
        <v>0</v>
      </c>
      <c r="F34" s="144">
        <f t="shared" si="0"/>
        <v>0</v>
      </c>
      <c r="G34" s="143">
        <v>0</v>
      </c>
      <c r="H34" s="144">
        <f t="shared" si="1"/>
        <v>0</v>
      </c>
      <c r="I34" s="143">
        <v>0</v>
      </c>
      <c r="J34" s="145">
        <f t="shared" si="2"/>
        <v>0</v>
      </c>
      <c r="K34" s="146">
        <f t="shared" si="3"/>
        <v>0</v>
      </c>
    </row>
    <row r="35" spans="1:11" s="85" customFormat="1" ht="12.75" x14ac:dyDescent="0.25">
      <c r="A35" s="139">
        <v>9</v>
      </c>
      <c r="B35" s="147" t="s">
        <v>134</v>
      </c>
      <c r="C35" s="148" t="s">
        <v>133</v>
      </c>
      <c r="D35" s="142">
        <v>1</v>
      </c>
      <c r="E35" s="143">
        <v>0</v>
      </c>
      <c r="F35" s="144">
        <f t="shared" si="0"/>
        <v>0</v>
      </c>
      <c r="G35" s="143">
        <v>0</v>
      </c>
      <c r="H35" s="144">
        <f t="shared" si="1"/>
        <v>0</v>
      </c>
      <c r="I35" s="143">
        <v>0</v>
      </c>
      <c r="J35" s="145">
        <f t="shared" si="2"/>
        <v>0</v>
      </c>
      <c r="K35" s="146">
        <f t="shared" si="3"/>
        <v>0</v>
      </c>
    </row>
    <row r="36" spans="1:11" s="85" customFormat="1" ht="12.75" x14ac:dyDescent="0.25">
      <c r="A36" s="192" t="s">
        <v>135</v>
      </c>
      <c r="B36" s="192"/>
      <c r="C36" s="192"/>
      <c r="D36" s="192"/>
      <c r="E36" s="163"/>
      <c r="F36" s="164"/>
      <c r="G36" s="163"/>
      <c r="H36" s="164"/>
      <c r="I36" s="163"/>
      <c r="J36" s="165"/>
      <c r="K36" s="166"/>
    </row>
    <row r="37" spans="1:11" s="85" customFormat="1" ht="12.75" x14ac:dyDescent="0.25">
      <c r="A37" s="139">
        <v>1</v>
      </c>
      <c r="B37" s="147" t="s">
        <v>136</v>
      </c>
      <c r="C37" s="148" t="s">
        <v>15</v>
      </c>
      <c r="D37" s="142">
        <v>1</v>
      </c>
      <c r="E37" s="143">
        <v>0</v>
      </c>
      <c r="F37" s="144">
        <f t="shared" si="0"/>
        <v>0</v>
      </c>
      <c r="G37" s="143">
        <v>0</v>
      </c>
      <c r="H37" s="144">
        <f t="shared" si="1"/>
        <v>0</v>
      </c>
      <c r="I37" s="143">
        <v>0</v>
      </c>
      <c r="J37" s="145">
        <f t="shared" si="2"/>
        <v>0</v>
      </c>
      <c r="K37" s="146">
        <f t="shared" si="3"/>
        <v>0</v>
      </c>
    </row>
    <row r="38" spans="1:11" s="85" customFormat="1" ht="12.75" x14ac:dyDescent="0.25">
      <c r="A38" s="149">
        <v>2</v>
      </c>
      <c r="B38" s="147" t="s">
        <v>25</v>
      </c>
      <c r="C38" s="148" t="s">
        <v>15</v>
      </c>
      <c r="D38" s="142">
        <v>208</v>
      </c>
      <c r="E38" s="143">
        <v>0</v>
      </c>
      <c r="F38" s="144">
        <f t="shared" si="0"/>
        <v>0</v>
      </c>
      <c r="G38" s="143">
        <v>0</v>
      </c>
      <c r="H38" s="144">
        <f t="shared" si="1"/>
        <v>0</v>
      </c>
      <c r="I38" s="143">
        <v>0</v>
      </c>
      <c r="J38" s="145">
        <f t="shared" si="2"/>
        <v>0</v>
      </c>
      <c r="K38" s="146">
        <f t="shared" si="3"/>
        <v>0</v>
      </c>
    </row>
    <row r="39" spans="1:11" s="85" customFormat="1" ht="36" x14ac:dyDescent="0.25">
      <c r="A39" s="139">
        <v>3</v>
      </c>
      <c r="B39" s="150" t="s">
        <v>137</v>
      </c>
      <c r="C39" s="148" t="s">
        <v>15</v>
      </c>
      <c r="D39" s="142">
        <v>6</v>
      </c>
      <c r="E39" s="143">
        <v>0</v>
      </c>
      <c r="F39" s="144">
        <f t="shared" si="0"/>
        <v>0</v>
      </c>
      <c r="G39" s="143">
        <v>0</v>
      </c>
      <c r="H39" s="144">
        <f t="shared" si="1"/>
        <v>0</v>
      </c>
      <c r="I39" s="143">
        <v>0</v>
      </c>
      <c r="J39" s="145">
        <f t="shared" si="2"/>
        <v>0</v>
      </c>
      <c r="K39" s="146">
        <f t="shared" si="3"/>
        <v>0</v>
      </c>
    </row>
    <row r="40" spans="1:11" s="85" customFormat="1" ht="12.75" x14ac:dyDescent="0.25">
      <c r="A40" s="149">
        <v>4</v>
      </c>
      <c r="B40" s="147" t="s">
        <v>138</v>
      </c>
      <c r="C40" s="148" t="s">
        <v>15</v>
      </c>
      <c r="D40" s="142">
        <v>7</v>
      </c>
      <c r="E40" s="143">
        <v>0</v>
      </c>
      <c r="F40" s="144">
        <f t="shared" si="0"/>
        <v>0</v>
      </c>
      <c r="G40" s="143">
        <v>0</v>
      </c>
      <c r="H40" s="144">
        <f t="shared" si="1"/>
        <v>0</v>
      </c>
      <c r="I40" s="143">
        <v>0</v>
      </c>
      <c r="J40" s="145">
        <f t="shared" si="2"/>
        <v>0</v>
      </c>
      <c r="K40" s="146">
        <f t="shared" si="3"/>
        <v>0</v>
      </c>
    </row>
    <row r="41" spans="1:11" s="85" customFormat="1" ht="12.75" x14ac:dyDescent="0.25">
      <c r="A41" s="139">
        <v>5</v>
      </c>
      <c r="B41" s="147" t="s">
        <v>139</v>
      </c>
      <c r="C41" s="148" t="s">
        <v>15</v>
      </c>
      <c r="D41" s="142">
        <v>4</v>
      </c>
      <c r="E41" s="143">
        <v>0</v>
      </c>
      <c r="F41" s="144">
        <f t="shared" si="0"/>
        <v>0</v>
      </c>
      <c r="G41" s="143">
        <v>0</v>
      </c>
      <c r="H41" s="144">
        <f t="shared" si="1"/>
        <v>0</v>
      </c>
      <c r="I41" s="143">
        <v>0</v>
      </c>
      <c r="J41" s="145">
        <f t="shared" si="2"/>
        <v>0</v>
      </c>
      <c r="K41" s="146">
        <f t="shared" si="3"/>
        <v>0</v>
      </c>
    </row>
    <row r="42" spans="1:11" s="85" customFormat="1" ht="12.75" x14ac:dyDescent="0.25">
      <c r="A42" s="149">
        <v>6</v>
      </c>
      <c r="B42" s="147" t="s">
        <v>140</v>
      </c>
      <c r="C42" s="148" t="s">
        <v>15</v>
      </c>
      <c r="D42" s="142">
        <v>9</v>
      </c>
      <c r="E42" s="143">
        <v>0</v>
      </c>
      <c r="F42" s="144">
        <f t="shared" si="0"/>
        <v>0</v>
      </c>
      <c r="G42" s="143">
        <v>0</v>
      </c>
      <c r="H42" s="144">
        <f t="shared" si="1"/>
        <v>0</v>
      </c>
      <c r="I42" s="143">
        <v>0</v>
      </c>
      <c r="J42" s="145">
        <f t="shared" si="2"/>
        <v>0</v>
      </c>
      <c r="K42" s="146">
        <f t="shared" si="3"/>
        <v>0</v>
      </c>
    </row>
    <row r="43" spans="1:11" s="85" customFormat="1" ht="12.75" x14ac:dyDescent="0.25">
      <c r="A43" s="187" t="s">
        <v>141</v>
      </c>
      <c r="B43" s="188"/>
      <c r="C43" s="188"/>
      <c r="D43" s="189"/>
      <c r="E43" s="163"/>
      <c r="F43" s="164"/>
      <c r="G43" s="163"/>
      <c r="H43" s="164"/>
      <c r="I43" s="163"/>
      <c r="J43" s="165"/>
      <c r="K43" s="166"/>
    </row>
    <row r="44" spans="1:11" s="85" customFormat="1" ht="12.75" x14ac:dyDescent="0.25">
      <c r="A44" s="139">
        <v>1</v>
      </c>
      <c r="B44" s="147" t="s">
        <v>162</v>
      </c>
      <c r="C44" s="148" t="s">
        <v>15</v>
      </c>
      <c r="D44" s="142">
        <v>65</v>
      </c>
      <c r="E44" s="143">
        <v>0</v>
      </c>
      <c r="F44" s="144">
        <f t="shared" si="0"/>
        <v>0</v>
      </c>
      <c r="G44" s="143">
        <v>0</v>
      </c>
      <c r="H44" s="144">
        <f t="shared" si="1"/>
        <v>0</v>
      </c>
      <c r="I44" s="143">
        <v>0</v>
      </c>
      <c r="J44" s="145">
        <f t="shared" si="2"/>
        <v>0</v>
      </c>
      <c r="K44" s="146">
        <f t="shared" si="3"/>
        <v>0</v>
      </c>
    </row>
    <row r="45" spans="1:11" s="85" customFormat="1" ht="12.75" x14ac:dyDescent="0.25">
      <c r="A45" s="139">
        <v>2</v>
      </c>
      <c r="B45" s="147" t="s">
        <v>142</v>
      </c>
      <c r="C45" s="148" t="s">
        <v>15</v>
      </c>
      <c r="D45" s="142">
        <v>3</v>
      </c>
      <c r="E45" s="143">
        <v>0</v>
      </c>
      <c r="F45" s="144">
        <f t="shared" si="0"/>
        <v>0</v>
      </c>
      <c r="G45" s="143">
        <v>0</v>
      </c>
      <c r="H45" s="144">
        <f t="shared" si="1"/>
        <v>0</v>
      </c>
      <c r="I45" s="143">
        <v>0</v>
      </c>
      <c r="J45" s="145">
        <f t="shared" si="2"/>
        <v>0</v>
      </c>
      <c r="K45" s="146">
        <f t="shared" si="3"/>
        <v>0</v>
      </c>
    </row>
    <row r="46" spans="1:11" s="85" customFormat="1" ht="12.75" x14ac:dyDescent="0.25">
      <c r="A46" s="187" t="s">
        <v>27</v>
      </c>
      <c r="B46" s="188"/>
      <c r="C46" s="188"/>
      <c r="D46" s="189"/>
      <c r="E46" s="163"/>
      <c r="F46" s="164"/>
      <c r="G46" s="163"/>
      <c r="H46" s="164"/>
      <c r="I46" s="163"/>
      <c r="J46" s="165"/>
      <c r="K46" s="166"/>
    </row>
    <row r="47" spans="1:11" s="85" customFormat="1" ht="12.75" x14ac:dyDescent="0.25">
      <c r="A47" s="139">
        <v>1</v>
      </c>
      <c r="B47" s="151" t="s">
        <v>143</v>
      </c>
      <c r="C47" s="139" t="s">
        <v>28</v>
      </c>
      <c r="D47" s="152">
        <v>5495</v>
      </c>
      <c r="E47" s="143">
        <v>0</v>
      </c>
      <c r="F47" s="144">
        <f t="shared" si="0"/>
        <v>0</v>
      </c>
      <c r="G47" s="143">
        <v>0</v>
      </c>
      <c r="H47" s="144">
        <f t="shared" si="1"/>
        <v>0</v>
      </c>
      <c r="I47" s="143">
        <v>0</v>
      </c>
      <c r="J47" s="145">
        <f t="shared" si="2"/>
        <v>0</v>
      </c>
      <c r="K47" s="146">
        <f t="shared" si="3"/>
        <v>0</v>
      </c>
    </row>
    <row r="48" spans="1:11" s="85" customFormat="1" ht="12.75" x14ac:dyDescent="0.25">
      <c r="A48" s="139">
        <v>2</v>
      </c>
      <c r="B48" s="151" t="s">
        <v>144</v>
      </c>
      <c r="C48" s="139" t="s">
        <v>6</v>
      </c>
      <c r="D48" s="152">
        <v>1</v>
      </c>
      <c r="E48" s="143">
        <v>0</v>
      </c>
      <c r="F48" s="144">
        <f t="shared" si="0"/>
        <v>0</v>
      </c>
      <c r="G48" s="143">
        <v>0</v>
      </c>
      <c r="H48" s="144">
        <f t="shared" si="1"/>
        <v>0</v>
      </c>
      <c r="I48" s="143">
        <v>0</v>
      </c>
      <c r="J48" s="145">
        <f t="shared" si="2"/>
        <v>0</v>
      </c>
      <c r="K48" s="146">
        <f t="shared" si="3"/>
        <v>0</v>
      </c>
    </row>
    <row r="49" spans="1:11" s="85" customFormat="1" ht="12.75" x14ac:dyDescent="0.25">
      <c r="A49" s="139">
        <v>3</v>
      </c>
      <c r="B49" s="151" t="s">
        <v>145</v>
      </c>
      <c r="C49" s="139" t="s">
        <v>6</v>
      </c>
      <c r="D49" s="152">
        <v>6</v>
      </c>
      <c r="E49" s="143">
        <v>0</v>
      </c>
      <c r="F49" s="144">
        <f t="shared" si="0"/>
        <v>0</v>
      </c>
      <c r="G49" s="143">
        <v>0</v>
      </c>
      <c r="H49" s="144">
        <f t="shared" si="1"/>
        <v>0</v>
      </c>
      <c r="I49" s="143">
        <v>0</v>
      </c>
      <c r="J49" s="145">
        <f t="shared" si="2"/>
        <v>0</v>
      </c>
      <c r="K49" s="146">
        <f t="shared" si="3"/>
        <v>0</v>
      </c>
    </row>
    <row r="50" spans="1:11" s="85" customFormat="1" ht="12.75" x14ac:dyDescent="0.25">
      <c r="A50" s="139">
        <v>4</v>
      </c>
      <c r="B50" s="151" t="s">
        <v>146</v>
      </c>
      <c r="C50" s="139" t="s">
        <v>6</v>
      </c>
      <c r="D50" s="152">
        <v>2</v>
      </c>
      <c r="E50" s="143">
        <v>0</v>
      </c>
      <c r="F50" s="144">
        <f t="shared" si="0"/>
        <v>0</v>
      </c>
      <c r="G50" s="143">
        <v>0</v>
      </c>
      <c r="H50" s="144">
        <f t="shared" si="1"/>
        <v>0</v>
      </c>
      <c r="I50" s="143">
        <v>0</v>
      </c>
      <c r="J50" s="145">
        <f t="shared" si="2"/>
        <v>0</v>
      </c>
      <c r="K50" s="146">
        <f t="shared" si="3"/>
        <v>0</v>
      </c>
    </row>
    <row r="51" spans="1:11" s="85" customFormat="1" ht="12.75" x14ac:dyDescent="0.25">
      <c r="A51" s="139">
        <v>5</v>
      </c>
      <c r="B51" s="151" t="s">
        <v>147</v>
      </c>
      <c r="C51" s="139" t="s">
        <v>6</v>
      </c>
      <c r="D51" s="152">
        <v>8</v>
      </c>
      <c r="E51" s="143">
        <v>0</v>
      </c>
      <c r="F51" s="144">
        <f t="shared" si="0"/>
        <v>0</v>
      </c>
      <c r="G51" s="143">
        <v>0</v>
      </c>
      <c r="H51" s="144">
        <f t="shared" si="1"/>
        <v>0</v>
      </c>
      <c r="I51" s="143">
        <v>0</v>
      </c>
      <c r="J51" s="145">
        <f t="shared" si="2"/>
        <v>0</v>
      </c>
      <c r="K51" s="146">
        <f t="shared" si="3"/>
        <v>0</v>
      </c>
    </row>
    <row r="52" spans="1:11" s="85" customFormat="1" ht="12.75" x14ac:dyDescent="0.25">
      <c r="A52" s="139">
        <v>6</v>
      </c>
      <c r="B52" s="151" t="s">
        <v>148</v>
      </c>
      <c r="C52" s="139" t="s">
        <v>6</v>
      </c>
      <c r="D52" s="152">
        <v>157</v>
      </c>
      <c r="E52" s="143">
        <v>0</v>
      </c>
      <c r="F52" s="144">
        <f t="shared" si="0"/>
        <v>0</v>
      </c>
      <c r="G52" s="143">
        <v>0</v>
      </c>
      <c r="H52" s="144">
        <f t="shared" si="1"/>
        <v>0</v>
      </c>
      <c r="I52" s="143">
        <v>0</v>
      </c>
      <c r="J52" s="145">
        <f t="shared" si="2"/>
        <v>0</v>
      </c>
      <c r="K52" s="146">
        <f t="shared" si="3"/>
        <v>0</v>
      </c>
    </row>
    <row r="53" spans="1:11" s="85" customFormat="1" ht="12.75" x14ac:dyDescent="0.25">
      <c r="A53" s="139">
        <v>7</v>
      </c>
      <c r="B53" s="147" t="s">
        <v>149</v>
      </c>
      <c r="C53" s="148" t="s">
        <v>15</v>
      </c>
      <c r="D53" s="142">
        <v>5</v>
      </c>
      <c r="E53" s="143">
        <v>0</v>
      </c>
      <c r="F53" s="144">
        <f>E53*D53</f>
        <v>0</v>
      </c>
      <c r="G53" s="143">
        <v>0</v>
      </c>
      <c r="H53" s="144">
        <f>G53*D53</f>
        <v>0</v>
      </c>
      <c r="I53" s="143">
        <v>0</v>
      </c>
      <c r="J53" s="145">
        <f>I53*D53</f>
        <v>0</v>
      </c>
      <c r="K53" s="146">
        <f>F53+H53+J53</f>
        <v>0</v>
      </c>
    </row>
    <row r="54" spans="1:11" s="85" customFormat="1" ht="12.75" x14ac:dyDescent="0.25">
      <c r="A54" s="139">
        <v>8</v>
      </c>
      <c r="B54" s="147" t="s">
        <v>26</v>
      </c>
      <c r="C54" s="148" t="s">
        <v>15</v>
      </c>
      <c r="D54" s="142">
        <v>73</v>
      </c>
      <c r="E54" s="143">
        <v>0</v>
      </c>
      <c r="F54" s="144">
        <f>E54*D54</f>
        <v>0</v>
      </c>
      <c r="G54" s="143">
        <v>0</v>
      </c>
      <c r="H54" s="144">
        <f>G54*D54</f>
        <v>0</v>
      </c>
      <c r="I54" s="143">
        <v>0</v>
      </c>
      <c r="J54" s="145">
        <f>I54*D54</f>
        <v>0</v>
      </c>
      <c r="K54" s="146">
        <f>F54+H54+J54</f>
        <v>0</v>
      </c>
    </row>
    <row r="55" spans="1:11" s="85" customFormat="1" ht="24" x14ac:dyDescent="0.25">
      <c r="A55" s="139">
        <v>9</v>
      </c>
      <c r="B55" s="150" t="s">
        <v>150</v>
      </c>
      <c r="C55" s="148" t="s">
        <v>15</v>
      </c>
      <c r="D55" s="142">
        <v>6</v>
      </c>
      <c r="E55" s="143">
        <v>0</v>
      </c>
      <c r="F55" s="144">
        <f>E55*D55</f>
        <v>0</v>
      </c>
      <c r="G55" s="143">
        <v>0</v>
      </c>
      <c r="H55" s="144">
        <f>G55*D55</f>
        <v>0</v>
      </c>
      <c r="I55" s="143">
        <v>0</v>
      </c>
      <c r="J55" s="145">
        <f>I55*D55</f>
        <v>0</v>
      </c>
      <c r="K55" s="146">
        <f>F55+H55+J55</f>
        <v>0</v>
      </c>
    </row>
    <row r="56" spans="1:11" s="85" customFormat="1" ht="12.75" x14ac:dyDescent="0.25">
      <c r="A56" s="187" t="s">
        <v>114</v>
      </c>
      <c r="B56" s="188" t="s">
        <v>114</v>
      </c>
      <c r="C56" s="188"/>
      <c r="D56" s="189"/>
      <c r="E56" s="163"/>
      <c r="F56" s="164"/>
      <c r="G56" s="163"/>
      <c r="H56" s="164"/>
      <c r="I56" s="163"/>
      <c r="J56" s="165"/>
      <c r="K56" s="166"/>
    </row>
    <row r="57" spans="1:11" s="85" customFormat="1" ht="12.75" x14ac:dyDescent="0.25">
      <c r="A57" s="139">
        <v>1</v>
      </c>
      <c r="B57" s="151" t="s">
        <v>151</v>
      </c>
      <c r="C57" s="139" t="s">
        <v>28</v>
      </c>
      <c r="D57" s="139">
        <v>300</v>
      </c>
      <c r="E57" s="143">
        <v>0</v>
      </c>
      <c r="F57" s="144">
        <f t="shared" si="0"/>
        <v>0</v>
      </c>
      <c r="G57" s="143">
        <v>0</v>
      </c>
      <c r="H57" s="144">
        <f t="shared" si="1"/>
        <v>0</v>
      </c>
      <c r="I57" s="143">
        <v>0</v>
      </c>
      <c r="J57" s="145">
        <f t="shared" si="2"/>
        <v>0</v>
      </c>
      <c r="K57" s="146">
        <f t="shared" si="3"/>
        <v>0</v>
      </c>
    </row>
    <row r="58" spans="1:11" s="85" customFormat="1" ht="12.75" x14ac:dyDescent="0.25">
      <c r="A58" s="139">
        <v>2</v>
      </c>
      <c r="B58" s="151" t="s">
        <v>121</v>
      </c>
      <c r="C58" s="139" t="s">
        <v>6</v>
      </c>
      <c r="D58" s="139">
        <v>600</v>
      </c>
      <c r="E58" s="143">
        <v>0</v>
      </c>
      <c r="F58" s="144">
        <f t="shared" si="0"/>
        <v>0</v>
      </c>
      <c r="G58" s="143">
        <v>0</v>
      </c>
      <c r="H58" s="144">
        <f t="shared" si="1"/>
        <v>0</v>
      </c>
      <c r="I58" s="143">
        <v>0</v>
      </c>
      <c r="J58" s="145">
        <f t="shared" si="2"/>
        <v>0</v>
      </c>
      <c r="K58" s="146">
        <f t="shared" si="3"/>
        <v>0</v>
      </c>
    </row>
    <row r="59" spans="1:11" s="85" customFormat="1" ht="12.75" x14ac:dyDescent="0.25">
      <c r="A59" s="139">
        <v>3</v>
      </c>
      <c r="B59" s="151" t="s">
        <v>152</v>
      </c>
      <c r="C59" s="139" t="s">
        <v>6</v>
      </c>
      <c r="D59" s="139">
        <v>600</v>
      </c>
      <c r="E59" s="143">
        <v>0</v>
      </c>
      <c r="F59" s="144">
        <f t="shared" si="0"/>
        <v>0</v>
      </c>
      <c r="G59" s="143">
        <v>0</v>
      </c>
      <c r="H59" s="144">
        <f t="shared" si="1"/>
        <v>0</v>
      </c>
      <c r="I59" s="143">
        <v>0</v>
      </c>
      <c r="J59" s="145">
        <f t="shared" si="2"/>
        <v>0</v>
      </c>
      <c r="K59" s="146">
        <f t="shared" si="3"/>
        <v>0</v>
      </c>
    </row>
    <row r="60" spans="1:11" s="85" customFormat="1" ht="12.75" x14ac:dyDescent="0.25">
      <c r="A60" s="153">
        <v>4</v>
      </c>
      <c r="B60" s="151" t="s">
        <v>153</v>
      </c>
      <c r="C60" s="139" t="s">
        <v>6</v>
      </c>
      <c r="D60" s="139">
        <v>300</v>
      </c>
      <c r="E60" s="143">
        <v>0</v>
      </c>
      <c r="F60" s="144">
        <f t="shared" si="0"/>
        <v>0</v>
      </c>
      <c r="G60" s="143">
        <v>0</v>
      </c>
      <c r="H60" s="144">
        <f t="shared" si="1"/>
        <v>0</v>
      </c>
      <c r="I60" s="143">
        <v>0</v>
      </c>
      <c r="J60" s="145">
        <f t="shared" si="2"/>
        <v>0</v>
      </c>
      <c r="K60" s="146">
        <f t="shared" si="3"/>
        <v>0</v>
      </c>
    </row>
    <row r="61" spans="1:11" s="91" customFormat="1" ht="12.75" x14ac:dyDescent="0.25">
      <c r="A61" s="87"/>
      <c r="B61" s="88" t="s">
        <v>34</v>
      </c>
      <c r="C61" s="87"/>
      <c r="D61" s="86"/>
      <c r="E61" s="89"/>
      <c r="F61" s="9">
        <f>SUM(F11:F60)</f>
        <v>0</v>
      </c>
      <c r="G61" s="90"/>
      <c r="H61" s="9">
        <f>SUM(H11:H60)</f>
        <v>0</v>
      </c>
      <c r="I61" s="9"/>
      <c r="J61" s="9">
        <f>SUM(J11:J60)</f>
        <v>0</v>
      </c>
      <c r="K61" s="9">
        <f>F61+H61+J61</f>
        <v>0</v>
      </c>
    </row>
    <row r="62" spans="1:11" s="91" customFormat="1" ht="12.75" x14ac:dyDescent="0.25">
      <c r="A62" s="87"/>
      <c r="B62" s="92" t="s">
        <v>35</v>
      </c>
      <c r="C62" s="87"/>
      <c r="D62" s="93">
        <v>0</v>
      </c>
      <c r="E62" s="89"/>
      <c r="F62" s="9"/>
      <c r="G62" s="90"/>
      <c r="H62" s="9"/>
      <c r="I62" s="9"/>
      <c r="J62" s="46"/>
      <c r="K62" s="46">
        <f>H61*D62</f>
        <v>0</v>
      </c>
    </row>
    <row r="63" spans="1:11" s="91" customFormat="1" ht="12.75" x14ac:dyDescent="0.25">
      <c r="A63" s="87"/>
      <c r="B63" s="92" t="s">
        <v>36</v>
      </c>
      <c r="C63" s="87"/>
      <c r="D63" s="87"/>
      <c r="E63" s="89"/>
      <c r="F63" s="46"/>
      <c r="G63" s="94"/>
      <c r="H63" s="46"/>
      <c r="I63" s="46"/>
      <c r="J63" s="46"/>
      <c r="K63" s="9">
        <f>K62+K61</f>
        <v>0</v>
      </c>
    </row>
    <row r="64" spans="1:11" s="91" customFormat="1" ht="12.75" x14ac:dyDescent="0.25">
      <c r="A64" s="87"/>
      <c r="B64" s="92" t="s">
        <v>37</v>
      </c>
      <c r="C64" s="87"/>
      <c r="D64" s="93">
        <v>0</v>
      </c>
      <c r="E64" s="89"/>
      <c r="F64" s="46"/>
      <c r="G64" s="94"/>
      <c r="H64" s="46"/>
      <c r="I64" s="46"/>
      <c r="J64" s="46"/>
      <c r="K64" s="46">
        <f>K63*D64</f>
        <v>0</v>
      </c>
    </row>
    <row r="65" spans="1:12" s="91" customFormat="1" ht="12.75" x14ac:dyDescent="0.25">
      <c r="A65" s="87"/>
      <c r="B65" s="88" t="s">
        <v>36</v>
      </c>
      <c r="C65" s="87"/>
      <c r="D65" s="87"/>
      <c r="E65" s="89"/>
      <c r="F65" s="46"/>
      <c r="G65" s="94"/>
      <c r="H65" s="46"/>
      <c r="I65" s="46"/>
      <c r="J65" s="46"/>
      <c r="K65" s="9">
        <f>K63+K64</f>
        <v>0</v>
      </c>
    </row>
    <row r="66" spans="1:12" s="91" customFormat="1" ht="12.75" x14ac:dyDescent="0.25">
      <c r="A66" s="95"/>
      <c r="B66" s="96" t="s">
        <v>38</v>
      </c>
      <c r="C66" s="51"/>
      <c r="D66" s="61">
        <v>0.18</v>
      </c>
      <c r="E66" s="89"/>
      <c r="F66" s="46"/>
      <c r="G66" s="94"/>
      <c r="H66" s="46"/>
      <c r="I66" s="46"/>
      <c r="J66" s="46"/>
      <c r="K66" s="46">
        <f>K65*D66</f>
        <v>0</v>
      </c>
    </row>
    <row r="67" spans="1:12" s="91" customFormat="1" ht="12.75" x14ac:dyDescent="0.25">
      <c r="A67" s="97"/>
      <c r="B67" s="98" t="s">
        <v>39</v>
      </c>
      <c r="C67" s="42"/>
      <c r="D67" s="42"/>
      <c r="E67" s="99"/>
      <c r="F67" s="66"/>
      <c r="G67" s="66"/>
      <c r="H67" s="66"/>
      <c r="I67" s="66"/>
      <c r="J67" s="66"/>
      <c r="K67" s="67">
        <f>SUM(K65:K66)</f>
        <v>0</v>
      </c>
    </row>
    <row r="68" spans="1:12" x14ac:dyDescent="0.25">
      <c r="G68" s="100"/>
    </row>
    <row r="69" spans="1:12" x14ac:dyDescent="0.25">
      <c r="G69" s="100"/>
    </row>
    <row r="70" spans="1:12" x14ac:dyDescent="0.25">
      <c r="G70" s="100"/>
    </row>
    <row r="71" spans="1:12" x14ac:dyDescent="0.25">
      <c r="G71" s="100"/>
    </row>
    <row r="72" spans="1:12" s="100" customFormat="1" x14ac:dyDescent="0.25">
      <c r="A72" s="16"/>
      <c r="B72" s="17"/>
      <c r="C72" s="16"/>
      <c r="D72" s="101"/>
      <c r="E72" s="102"/>
      <c r="F72" s="16"/>
      <c r="H72" s="16"/>
      <c r="I72" s="16"/>
      <c r="J72" s="16"/>
      <c r="K72" s="16"/>
      <c r="L72" s="103"/>
    </row>
    <row r="73" spans="1:12" s="100" customFormat="1" x14ac:dyDescent="0.25">
      <c r="B73" s="104"/>
      <c r="D73" s="105"/>
      <c r="E73" s="103"/>
      <c r="L73" s="103"/>
    </row>
    <row r="74" spans="1:12" s="100" customFormat="1" x14ac:dyDescent="0.25">
      <c r="B74" s="104"/>
      <c r="D74" s="105"/>
      <c r="E74" s="103"/>
      <c r="G74" s="16"/>
      <c r="L74" s="103"/>
    </row>
    <row r="75" spans="1:12" x14ac:dyDescent="0.25">
      <c r="G75" s="16"/>
    </row>
    <row r="76" spans="1:12" x14ac:dyDescent="0.25">
      <c r="G76" s="16"/>
    </row>
    <row r="77" spans="1:12" x14ac:dyDescent="0.25">
      <c r="G77" s="16"/>
    </row>
    <row r="78" spans="1:12" x14ac:dyDescent="0.25">
      <c r="G78" s="16"/>
    </row>
    <row r="79" spans="1:12" x14ac:dyDescent="0.25">
      <c r="G79" s="16"/>
    </row>
    <row r="80" spans="1:12" x14ac:dyDescent="0.25">
      <c r="G80" s="16"/>
    </row>
    <row r="81" spans="7:7" x14ac:dyDescent="0.25">
      <c r="G81" s="16"/>
    </row>
    <row r="82" spans="7:7" x14ac:dyDescent="0.25">
      <c r="G82" s="16"/>
    </row>
    <row r="83" spans="7:7" x14ac:dyDescent="0.25">
      <c r="G83" s="16"/>
    </row>
    <row r="84" spans="7:7" x14ac:dyDescent="0.25">
      <c r="G84" s="16"/>
    </row>
    <row r="85" spans="7:7" x14ac:dyDescent="0.25">
      <c r="G85" s="16"/>
    </row>
    <row r="86" spans="7:7" x14ac:dyDescent="0.25">
      <c r="G86" s="16"/>
    </row>
    <row r="87" spans="7:7" x14ac:dyDescent="0.25">
      <c r="G87" s="16"/>
    </row>
    <row r="88" spans="7:7" x14ac:dyDescent="0.25">
      <c r="G88" s="16"/>
    </row>
    <row r="89" spans="7:7" x14ac:dyDescent="0.25">
      <c r="G89" s="16"/>
    </row>
    <row r="90" spans="7:7" x14ac:dyDescent="0.25">
      <c r="G90" s="16"/>
    </row>
    <row r="91" spans="7:7" x14ac:dyDescent="0.25">
      <c r="G91" s="16"/>
    </row>
    <row r="92" spans="7:7" x14ac:dyDescent="0.25">
      <c r="G92" s="16"/>
    </row>
    <row r="93" spans="7:7" x14ac:dyDescent="0.25">
      <c r="G93" s="16"/>
    </row>
    <row r="94" spans="7:7" x14ac:dyDescent="0.25">
      <c r="G94" s="16"/>
    </row>
    <row r="95" spans="7:7" x14ac:dyDescent="0.25">
      <c r="G95" s="16"/>
    </row>
    <row r="96" spans="7:7" x14ac:dyDescent="0.25">
      <c r="G96" s="16"/>
    </row>
    <row r="97" spans="7:7" x14ac:dyDescent="0.25">
      <c r="G97" s="16"/>
    </row>
    <row r="98" spans="7:7" x14ac:dyDescent="0.25">
      <c r="G98" s="16"/>
    </row>
    <row r="99" spans="7:7" x14ac:dyDescent="0.25">
      <c r="G99" s="16"/>
    </row>
    <row r="100" spans="7:7" x14ac:dyDescent="0.25">
      <c r="G100" s="16"/>
    </row>
    <row r="101" spans="7:7" x14ac:dyDescent="0.25">
      <c r="G101" s="16"/>
    </row>
    <row r="102" spans="7:7" x14ac:dyDescent="0.25">
      <c r="G102" s="16"/>
    </row>
    <row r="103" spans="7:7" x14ac:dyDescent="0.25">
      <c r="G103" s="16"/>
    </row>
    <row r="104" spans="7:7" x14ac:dyDescent="0.25">
      <c r="G104" s="16"/>
    </row>
    <row r="105" spans="7:7" x14ac:dyDescent="0.25">
      <c r="G105" s="16"/>
    </row>
    <row r="106" spans="7:7" x14ac:dyDescent="0.25">
      <c r="G106" s="16"/>
    </row>
    <row r="107" spans="7:7" x14ac:dyDescent="0.25">
      <c r="G107" s="16"/>
    </row>
    <row r="108" spans="7:7" x14ac:dyDescent="0.25">
      <c r="G108" s="16"/>
    </row>
  </sheetData>
  <mergeCells count="13">
    <mergeCell ref="B2:D2"/>
    <mergeCell ref="A4:B4"/>
    <mergeCell ref="E8:F8"/>
    <mergeCell ref="G8:H8"/>
    <mergeCell ref="I8:J8"/>
    <mergeCell ref="A43:D43"/>
    <mergeCell ref="A46:D46"/>
    <mergeCell ref="A56:D56"/>
    <mergeCell ref="A11:C11"/>
    <mergeCell ref="E7:J7"/>
    <mergeCell ref="A16:D16"/>
    <mergeCell ref="A26:D26"/>
    <mergeCell ref="A36:D36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სამშენებლო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2022-07-06T12:32:13Z</dcterms:modified>
</cp:coreProperties>
</file>